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agana\Desktop\"/>
    </mc:Choice>
  </mc:AlternateContent>
  <xr:revisionPtr revIDLastSave="0" documentId="8_{3479BA10-E258-437C-BE3C-FB7AC02985DB}" xr6:coauthVersionLast="47" xr6:coauthVersionMax="47" xr10:uidLastSave="{00000000-0000-0000-0000-000000000000}"/>
  <bookViews>
    <workbookView xWindow="31335" yWindow="2745" windowWidth="21600" windowHeight="12735" xr2:uid="{00000000-000D-0000-FFFF-FFFF00000000}"/>
  </bookViews>
  <sheets>
    <sheet name="2018-2019 Oct 1st Counts" sheetId="1" r:id="rId1"/>
    <sheet name="Sheet2" sheetId="3" r:id="rId2"/>
  </sheets>
  <definedNames>
    <definedName name="_xlnm.Print_Area" localSheetId="0">'2018-2019 Oct 1st Counts'!$A$1:$V$134</definedName>
    <definedName name="_xlnm.Print_Titles" localSheetId="0">'2018-2019 Oct 1st Counts'!$3:$3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3" i="1" l="1"/>
  <c r="R79" i="1" l="1"/>
  <c r="R80" i="1"/>
  <c r="R81" i="1"/>
  <c r="R70" i="1"/>
  <c r="R71" i="1"/>
  <c r="R72" i="1"/>
  <c r="R73" i="1"/>
  <c r="R74" i="1"/>
  <c r="R75" i="1"/>
  <c r="R76" i="1"/>
  <c r="R77" i="1"/>
  <c r="R78" i="1"/>
  <c r="R42" i="1"/>
  <c r="R43" i="1"/>
  <c r="R44" i="1"/>
  <c r="R45" i="1"/>
  <c r="R46" i="1"/>
  <c r="R47" i="1"/>
  <c r="R48" i="1"/>
  <c r="R49" i="1"/>
  <c r="R50" i="1"/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4" i="1"/>
  <c r="T105" i="1"/>
  <c r="C109" i="1" l="1"/>
  <c r="R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C105" i="1"/>
  <c r="V105" i="1"/>
  <c r="R117" i="1" l="1"/>
  <c r="V134" i="1"/>
  <c r="T130" i="1"/>
  <c r="C112" i="1"/>
  <c r="T134" i="1" l="1"/>
  <c r="R122" i="1"/>
  <c r="R123" i="1"/>
  <c r="R124" i="1"/>
  <c r="R125" i="1"/>
  <c r="R126" i="1"/>
  <c r="R127" i="1"/>
  <c r="R128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21" i="1"/>
  <c r="C130" i="1"/>
  <c r="R129" i="1" l="1"/>
  <c r="O112" i="1"/>
  <c r="C111" i="1"/>
  <c r="O111" i="1" s="1"/>
  <c r="C110" i="1"/>
  <c r="O110" i="1" s="1"/>
  <c r="R130" i="1"/>
  <c r="R134" i="1" s="1"/>
  <c r="O109" i="1"/>
  <c r="C113" i="1" l="1"/>
  <c r="O113" i="1" s="1"/>
</calcChain>
</file>

<file path=xl/sharedStrings.xml><?xml version="1.0" encoding="utf-8"?>
<sst xmlns="http://schemas.openxmlformats.org/spreadsheetml/2006/main" count="158" uniqueCount="140">
  <si>
    <t>Elementary Schools</t>
  </si>
  <si>
    <t>Middle Schools</t>
  </si>
  <si>
    <t>TMCC Magnet</t>
  </si>
  <si>
    <t>UG</t>
  </si>
  <si>
    <t>Billinghurst MS</t>
  </si>
  <si>
    <t>Cold Springs MS</t>
  </si>
  <si>
    <t>E. Otis Vaughn MS</t>
  </si>
  <si>
    <t>Fred Traner MS</t>
  </si>
  <si>
    <t>George Dilworth MS</t>
  </si>
  <si>
    <t>Incline Middle MS</t>
  </si>
  <si>
    <t>North Star (K-12)</t>
  </si>
  <si>
    <t>Mount Rose (K-8)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</si>
  <si>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</si>
  <si>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</si>
  <si>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</si>
  <si>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</si>
  <si>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</si>
  <si>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</si>
  <si>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</si>
  <si>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</si>
  <si>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</si>
  <si>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</si>
  <si>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</si>
  <si>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</si>
  <si>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</si>
  <si>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</si>
  <si>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</si>
  <si>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</si>
  <si>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</si>
  <si>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t>Florence Drake ES</t>
  </si>
  <si>
    <t>George Westergard ES</t>
  </si>
  <si>
    <t>Gerlach (K-12)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</si>
  <si>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</si>
  <si>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</si>
  <si>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</si>
  <si>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</si>
  <si>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</si>
  <si>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</si>
  <si>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</si>
  <si>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>Jesse Hall ES</t>
  </si>
  <si>
    <t>Kate Smith ES</t>
  </si>
  <si>
    <t>Jessie Beck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</si>
  <si>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</si>
  <si>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</si>
  <si>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</si>
  <si>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</si>
  <si>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</si>
  <si>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</si>
  <si>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</si>
  <si>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</si>
  <si>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</si>
  <si>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Miguel Sepulveda ES</t>
  </si>
  <si>
    <t>Nancy Gomes ES</t>
  </si>
  <si>
    <t>Natchez ES</t>
  </si>
  <si>
    <t>Peavine ES</t>
  </si>
  <si>
    <t>Picollo (PK-12)</t>
  </si>
  <si>
    <t>Pleasant Valley ES</t>
  </si>
  <si>
    <t>Rita Cannan ES</t>
  </si>
  <si>
    <t>Robert Mitchell ES</t>
  </si>
  <si>
    <t>Roger Corbett ES</t>
  </si>
  <si>
    <t>Rollan Melton ES</t>
  </si>
  <si>
    <t>Sarah Winnemucca ES</t>
  </si>
  <si>
    <t>Silver Lake ES</t>
  </si>
  <si>
    <t>Smithridge ES</t>
  </si>
  <si>
    <t>Spanish Springs ES</t>
  </si>
  <si>
    <t>Stead ES</t>
  </si>
  <si>
    <t>Sun Valley ES</t>
  </si>
  <si>
    <t>Van Gorder ES</t>
  </si>
  <si>
    <t>Verdi ES</t>
  </si>
  <si>
    <t>Veterans ES</t>
  </si>
  <si>
    <t>Virginia Palmer ES</t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</si>
  <si>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</si>
  <si>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</si>
  <si>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</si>
  <si>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</si>
  <si>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</si>
  <si>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</si>
  <si>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</si>
  <si>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</si>
  <si>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North Valleys HS</t>
  </si>
  <si>
    <t>Robert McQueen HS</t>
  </si>
  <si>
    <t>Spanish Springs HS</t>
  </si>
  <si>
    <t>ENROLLMENT TOTALS</t>
  </si>
  <si>
    <t xml:space="preserve">Reno HS </t>
  </si>
  <si>
    <t>Turning Point (6-12)</t>
  </si>
  <si>
    <t>K Total</t>
  </si>
  <si>
    <t>PK</t>
  </si>
  <si>
    <t>District Totals - Charter Schools Not Included</t>
  </si>
  <si>
    <t>ACE</t>
  </si>
  <si>
    <t>Bailey</t>
  </si>
  <si>
    <t>High Desert Mont</t>
  </si>
  <si>
    <t>Mariposa</t>
  </si>
  <si>
    <t>Sierra Nevada Acad</t>
  </si>
  <si>
    <t>K</t>
  </si>
  <si>
    <t>K-12 Schools</t>
  </si>
  <si>
    <t>High Schools</t>
  </si>
  <si>
    <t>Innovations</t>
  </si>
  <si>
    <t>12/13</t>
  </si>
  <si>
    <t>Distrcit Totals</t>
  </si>
  <si>
    <t>Washoe Inspire (PK-12)</t>
  </si>
  <si>
    <t>enCompass</t>
  </si>
  <si>
    <t>Coral Academy ES</t>
  </si>
  <si>
    <t>Coral Academy MS</t>
  </si>
  <si>
    <t>Coral Academy HS</t>
  </si>
  <si>
    <t>PK-12</t>
  </si>
  <si>
    <t xml:space="preserve">Jerry Whitehead ES </t>
  </si>
  <si>
    <t xml:space="preserve">Caughlin Ranch ES </t>
  </si>
  <si>
    <t>Ted Hunsberger ES</t>
  </si>
  <si>
    <t xml:space="preserve">Roy Gomm ES </t>
  </si>
  <si>
    <t xml:space="preserve">Sparks HS </t>
  </si>
  <si>
    <t>VOICE</t>
  </si>
  <si>
    <t>E1-Full Time Enrollment Total</t>
  </si>
  <si>
    <t>E3-Non Funded Students</t>
  </si>
  <si>
    <t>E7- Students Living out of State</t>
  </si>
  <si>
    <t xml:space="preserve">Difference </t>
  </si>
  <si>
    <t xml:space="preserve">2017 Totals </t>
  </si>
  <si>
    <t>AD</t>
  </si>
  <si>
    <t>RISE ACADEMY</t>
  </si>
  <si>
    <t>DISTRICT TOTAL (Including Charter Schools and RISE)</t>
  </si>
  <si>
    <t xml:space="preserve">Archie Clayton MS </t>
  </si>
  <si>
    <t>Procter Hug HS</t>
  </si>
  <si>
    <t xml:space="preserve">Sparks Middle MS </t>
  </si>
  <si>
    <t xml:space="preserve">Kendyl Depoali MS </t>
  </si>
  <si>
    <t xml:space="preserve">Edward Pine MS </t>
  </si>
  <si>
    <r>
      <t>Darrell Swope MS</t>
    </r>
    <r>
      <rPr>
        <b/>
        <sz val="11"/>
        <color indexed="10"/>
        <rFont val="Calibri"/>
        <family val="2"/>
        <scheme val="minor"/>
      </rPr>
      <t xml:space="preserve"> </t>
    </r>
  </si>
  <si>
    <r>
      <t>Lou Mendive MS</t>
    </r>
    <r>
      <rPr>
        <b/>
        <sz val="11"/>
        <color indexed="10"/>
        <rFont val="Calibri"/>
        <family val="2"/>
        <scheme val="minor"/>
      </rPr>
      <t xml:space="preserve"> </t>
    </r>
  </si>
  <si>
    <t xml:space="preserve">Kendyl Depoali PK </t>
  </si>
  <si>
    <t>Sparks MS Integrated PK</t>
  </si>
  <si>
    <t>Count of Local Student ID</t>
  </si>
  <si>
    <t>Row Labels</t>
  </si>
  <si>
    <t>Grand Total</t>
  </si>
  <si>
    <t>tal</t>
  </si>
  <si>
    <t>2018 Validation Day Totals                                                Charter Schools Not Included</t>
  </si>
  <si>
    <t>2019 Validation Day</t>
  </si>
  <si>
    <t>Nick Poulakidas ES</t>
  </si>
  <si>
    <t>Sky Ranch MS</t>
  </si>
  <si>
    <t>Desert Skies MS</t>
  </si>
  <si>
    <t>School Number</t>
  </si>
  <si>
    <t>School Name</t>
  </si>
  <si>
    <t>Charter 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</si>
</sst>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19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5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1" fontId="7" fillId="0" borderId="0" xfId="0" applyNumberFormat="1" applyFont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Font="1" applyBorder="1"/>
    <xf numFmtId="0" fontId="0" fillId="4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wrapText="1"/>
    </xf>
    <xf numFmtId="1" fontId="1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23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wrapText="1"/>
    </xf>
    <xf numFmtId="1" fontId="8" fillId="0" borderId="3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NumberForma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0" fontId="0" fillId="0" borderId="6" xfId="0" applyFont="1" applyBorder="1"/>
    <xf numFmtId="0" fontId="8" fillId="0" borderId="7" xfId="0" applyFont="1" applyFill="1" applyBorder="1" applyAlignment="1">
      <alignment wrapText="1"/>
    </xf>
    <xf numFmtId="0" fontId="3" fillId="4" borderId="8" xfId="0" applyFont="1" applyFill="1" applyBorder="1" applyAlignment="1">
      <alignment horizontal="center"/>
    </xf>
    <xf numFmtId="0" fontId="0" fillId="0" borderId="5" xfId="0" applyFont="1" applyBorder="1"/>
    <xf numFmtId="0" fontId="0" fillId="0" borderId="5" xfId="0" applyFont="1" applyFill="1" applyBorder="1"/>
    <xf numFmtId="1" fontId="8" fillId="0" borderId="28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14" fontId="8" fillId="7" borderId="10" xfId="0" applyNumberFormat="1" applyFont="1" applyFill="1" applyBorder="1" applyAlignment="1">
      <alignment horizontal="center" wrapText="1"/>
    </xf>
    <xf numFmtId="0" fontId="8" fillId="7" borderId="1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3" fillId="0" borderId="7" xfId="0" applyFont="1" applyFill="1" applyBorder="1" applyAlignment="1">
      <alignment wrapText="1"/>
    </xf>
    <xf numFmtId="1" fontId="7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20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49" fontId="8" fillId="7" borderId="11" xfId="0" applyNumberFormat="1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7" borderId="1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8" fillId="7" borderId="10" xfId="0" applyFont="1" applyFill="1" applyBorder="1" applyAlignment="1">
      <alignment wrapText="1"/>
    </xf>
    <xf numFmtId="0" fontId="0" fillId="7" borderId="12" xfId="0" applyFont="1" applyFill="1" applyBorder="1" applyAlignment="1"/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6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9"/>
  <sheetViews>
    <sheetView tabSelected="1" topLeftCell="A85" zoomScaleNormal="100" workbookViewId="0">
      <selection activeCell="R113" sqref="R113"/>
    </sheetView>
  </sheetViews>
  <sheetFormatPr defaultRowHeight="15" x14ac:dyDescent="0.25"/>
  <cols>
    <col min="1" max="1" width="12.5703125" style="3" customWidth="1"/>
    <col min="2" max="2" width="23.5703125" style="4" customWidth="1"/>
    <col min="3" max="3" width="6.7109375" style="1" bestFit="1" customWidth="1"/>
    <col min="4" max="4" width="6" style="12" customWidth="1"/>
    <col min="5" max="15" width="4.7109375" style="1" customWidth="1"/>
    <col min="16" max="16" width="5.5703125" style="1" customWidth="1"/>
    <col min="17" max="17" width="4.7109375" style="1" customWidth="1"/>
    <col min="18" max="18" width="12.28515625" style="1" customWidth="1"/>
    <col min="19" max="19" width="3.85546875" style="26" customWidth="1"/>
    <col min="20" max="20" width="9.140625" style="1" customWidth="1"/>
    <col min="21" max="21" width="4.28515625" style="53" customWidth="1"/>
    <col min="22" max="22" width="12.140625" style="1" customWidth="1"/>
  </cols>
  <sheetData>
    <row r="1" spans="1:22" ht="16.5" customHeight="1" x14ac:dyDescent="0.25">
      <c r="A1" s="120" t="s">
        <v>133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</row>
    <row r="2" spans="1:22" ht="16.5" customHeight="1" thickBo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2" s="2" customFormat="1" ht="43.5" customHeight="1" x14ac:dyDescent="0.25">
      <c r="A3" s="88" t="s">
        <v>137</v>
      </c>
      <c r="B3" s="89" t="s">
        <v>138</v>
      </c>
      <c r="C3" s="94" t="s">
        <v>86</v>
      </c>
      <c r="D3" s="94" t="s">
        <v>85</v>
      </c>
      <c r="E3" s="94">
        <v>1</v>
      </c>
      <c r="F3" s="94">
        <v>2</v>
      </c>
      <c r="G3" s="94">
        <v>3</v>
      </c>
      <c r="H3" s="94">
        <v>4</v>
      </c>
      <c r="I3" s="94">
        <v>5</v>
      </c>
      <c r="J3" s="94">
        <v>6</v>
      </c>
      <c r="K3" s="89">
        <v>7</v>
      </c>
      <c r="L3" s="94">
        <v>8</v>
      </c>
      <c r="M3" s="94">
        <v>9</v>
      </c>
      <c r="N3" s="94">
        <v>10</v>
      </c>
      <c r="O3" s="94">
        <v>11</v>
      </c>
      <c r="P3" s="98" t="s">
        <v>97</v>
      </c>
      <c r="Q3" s="94" t="s">
        <v>3</v>
      </c>
      <c r="R3" s="99" t="s">
        <v>111</v>
      </c>
      <c r="S3" s="57"/>
      <c r="T3" s="44" t="s">
        <v>112</v>
      </c>
      <c r="U3" s="59"/>
      <c r="V3" s="44" t="s">
        <v>113</v>
      </c>
    </row>
    <row r="4" spans="1:22" x14ac:dyDescent="0.25">
      <c r="A4" s="100">
        <v>221</v>
      </c>
      <c r="B4" s="87" t="s">
        <v>12</v>
      </c>
      <c r="C4" s="17"/>
      <c r="D4" s="74">
        <v>80</v>
      </c>
      <c r="E4" s="84">
        <v>81</v>
      </c>
      <c r="F4" s="84">
        <v>80</v>
      </c>
      <c r="G4" s="84">
        <v>81</v>
      </c>
      <c r="H4" s="84">
        <v>76</v>
      </c>
      <c r="I4" s="84">
        <v>60</v>
      </c>
      <c r="J4" s="17"/>
      <c r="K4" s="17"/>
      <c r="L4" s="17"/>
      <c r="M4" s="17"/>
      <c r="N4" s="17"/>
      <c r="O4" s="17"/>
      <c r="P4" s="17"/>
      <c r="Q4" s="17"/>
      <c r="R4" s="101">
        <f>SUM(C4:Q4)</f>
        <v>458</v>
      </c>
      <c r="S4" s="48"/>
      <c r="T4" s="45"/>
      <c r="U4" s="26"/>
      <c r="V4" s="45"/>
    </row>
    <row r="5" spans="1:22" x14ac:dyDescent="0.25">
      <c r="A5" s="100">
        <v>222</v>
      </c>
      <c r="B5" s="87" t="s">
        <v>13</v>
      </c>
      <c r="C5" s="16">
        <v>42</v>
      </c>
      <c r="D5" s="74">
        <v>69</v>
      </c>
      <c r="E5" s="84">
        <v>63</v>
      </c>
      <c r="F5" s="84">
        <v>67</v>
      </c>
      <c r="G5" s="84">
        <v>65</v>
      </c>
      <c r="H5" s="84">
        <v>72</v>
      </c>
      <c r="I5" s="84">
        <v>71</v>
      </c>
      <c r="J5" s="17"/>
      <c r="K5" s="17"/>
      <c r="L5" s="17"/>
      <c r="M5" s="17"/>
      <c r="N5" s="17"/>
      <c r="O5" s="17"/>
      <c r="P5" s="17"/>
      <c r="Q5" s="17"/>
      <c r="R5" s="101">
        <f t="shared" ref="R5:R70" si="0">SUM(C5:Q5)</f>
        <v>449</v>
      </c>
      <c r="S5" s="48"/>
      <c r="T5" s="45">
        <v>4</v>
      </c>
      <c r="U5" s="26"/>
      <c r="V5" s="45"/>
    </row>
    <row r="6" spans="1:22" x14ac:dyDescent="0.25">
      <c r="A6" s="100">
        <v>260</v>
      </c>
      <c r="B6" s="87" t="s">
        <v>14</v>
      </c>
      <c r="C6" s="16">
        <v>19</v>
      </c>
      <c r="D6" s="74">
        <v>105</v>
      </c>
      <c r="E6" s="84">
        <v>98</v>
      </c>
      <c r="F6" s="84">
        <v>93</v>
      </c>
      <c r="G6" s="84">
        <v>97</v>
      </c>
      <c r="H6" s="84">
        <v>108</v>
      </c>
      <c r="I6" s="84">
        <v>121</v>
      </c>
      <c r="J6" s="84">
        <v>126</v>
      </c>
      <c r="K6" s="17"/>
      <c r="L6" s="17"/>
      <c r="M6" s="17"/>
      <c r="N6" s="17"/>
      <c r="O6" s="17"/>
      <c r="P6" s="17"/>
      <c r="Q6" s="17"/>
      <c r="R6" s="101">
        <f t="shared" si="0"/>
        <v>767</v>
      </c>
      <c r="S6" s="48"/>
      <c r="T6" s="45">
        <v>2</v>
      </c>
      <c r="U6" s="26"/>
      <c r="V6" s="45"/>
    </row>
    <row r="7" spans="1:22" x14ac:dyDescent="0.25">
      <c r="A7" s="100">
        <v>265</v>
      </c>
      <c r="B7" s="87" t="s">
        <v>15</v>
      </c>
      <c r="C7" s="16">
        <v>19</v>
      </c>
      <c r="D7" s="74">
        <v>103</v>
      </c>
      <c r="E7" s="84">
        <v>104</v>
      </c>
      <c r="F7" s="84">
        <v>119</v>
      </c>
      <c r="G7" s="84">
        <v>121</v>
      </c>
      <c r="H7" s="84">
        <v>114</v>
      </c>
      <c r="I7" s="84">
        <v>94</v>
      </c>
      <c r="J7" s="17"/>
      <c r="K7" s="17"/>
      <c r="L7" s="17"/>
      <c r="M7" s="17"/>
      <c r="N7" s="17"/>
      <c r="O7" s="17"/>
      <c r="P7" s="17"/>
      <c r="Q7" s="17"/>
      <c r="R7" s="101">
        <f t="shared" si="0"/>
        <v>674</v>
      </c>
      <c r="S7" s="48"/>
      <c r="T7" s="45"/>
      <c r="U7" s="26"/>
      <c r="V7" s="45"/>
    </row>
    <row r="8" spans="1:22" x14ac:dyDescent="0.25">
      <c r="A8" s="100">
        <v>201</v>
      </c>
      <c r="B8" s="87" t="s">
        <v>16</v>
      </c>
      <c r="C8" s="85">
        <v>1</v>
      </c>
      <c r="D8" s="85">
        <v>79</v>
      </c>
      <c r="E8" s="85">
        <v>64</v>
      </c>
      <c r="F8" s="85">
        <v>68</v>
      </c>
      <c r="G8" s="85">
        <v>81</v>
      </c>
      <c r="H8" s="85">
        <v>52</v>
      </c>
      <c r="I8" s="85">
        <v>65</v>
      </c>
      <c r="J8" s="85">
        <v>58</v>
      </c>
      <c r="K8" s="17"/>
      <c r="L8" s="17"/>
      <c r="M8" s="17"/>
      <c r="N8" s="17"/>
      <c r="O8" s="17"/>
      <c r="P8" s="17"/>
      <c r="Q8" s="17"/>
      <c r="R8" s="101">
        <f t="shared" si="0"/>
        <v>468</v>
      </c>
      <c r="S8" s="48"/>
      <c r="T8" s="45">
        <v>1</v>
      </c>
      <c r="U8" s="26"/>
      <c r="V8" s="45"/>
    </row>
    <row r="9" spans="1:22" x14ac:dyDescent="0.25">
      <c r="A9" s="100">
        <v>273</v>
      </c>
      <c r="B9" s="87" t="s">
        <v>17</v>
      </c>
      <c r="C9" s="16">
        <v>15</v>
      </c>
      <c r="D9" s="74">
        <v>97</v>
      </c>
      <c r="E9" s="84">
        <v>89</v>
      </c>
      <c r="F9" s="84">
        <v>88</v>
      </c>
      <c r="G9" s="84">
        <v>87</v>
      </c>
      <c r="H9" s="84">
        <v>81</v>
      </c>
      <c r="I9" s="84">
        <v>96</v>
      </c>
      <c r="J9" s="17"/>
      <c r="K9" s="17"/>
      <c r="L9" s="17"/>
      <c r="M9" s="17"/>
      <c r="N9" s="17"/>
      <c r="O9" s="17"/>
      <c r="P9" s="17"/>
      <c r="Q9" s="17"/>
      <c r="R9" s="101">
        <f t="shared" si="0"/>
        <v>553</v>
      </c>
      <c r="S9" s="48"/>
      <c r="T9" s="45"/>
      <c r="U9" s="26"/>
      <c r="V9" s="45"/>
    </row>
    <row r="10" spans="1:22" x14ac:dyDescent="0.25">
      <c r="A10" s="100">
        <v>229</v>
      </c>
      <c r="B10" s="87" t="s">
        <v>18</v>
      </c>
      <c r="C10" s="85">
        <v>24</v>
      </c>
      <c r="D10" s="85">
        <v>96</v>
      </c>
      <c r="E10" s="85">
        <v>95</v>
      </c>
      <c r="F10" s="85">
        <v>100</v>
      </c>
      <c r="G10" s="85">
        <v>73</v>
      </c>
      <c r="H10" s="85">
        <v>101</v>
      </c>
      <c r="I10" s="85">
        <v>107</v>
      </c>
      <c r="J10" s="17"/>
      <c r="K10" s="17"/>
      <c r="L10" s="17"/>
      <c r="M10" s="17"/>
      <c r="N10" s="17"/>
      <c r="O10" s="17"/>
      <c r="P10" s="17"/>
      <c r="Q10" s="17"/>
      <c r="R10" s="101">
        <f t="shared" si="0"/>
        <v>596</v>
      </c>
      <c r="S10" s="48"/>
      <c r="T10" s="45">
        <v>1</v>
      </c>
      <c r="U10" s="26"/>
      <c r="V10" s="45"/>
    </row>
    <row r="11" spans="1:22" x14ac:dyDescent="0.25">
      <c r="A11" s="100">
        <v>271</v>
      </c>
      <c r="B11" s="87" t="s">
        <v>19</v>
      </c>
      <c r="C11" s="85">
        <v>39</v>
      </c>
      <c r="D11" s="85">
        <v>89</v>
      </c>
      <c r="E11" s="85">
        <v>127</v>
      </c>
      <c r="F11" s="85">
        <v>115</v>
      </c>
      <c r="G11" s="85">
        <v>117</v>
      </c>
      <c r="H11" s="85">
        <v>106</v>
      </c>
      <c r="I11" s="85">
        <v>110</v>
      </c>
      <c r="J11" s="17"/>
      <c r="K11" s="17"/>
      <c r="L11" s="17"/>
      <c r="M11" s="17"/>
      <c r="N11" s="17"/>
      <c r="O11" s="17"/>
      <c r="P11" s="17"/>
      <c r="Q11" s="17"/>
      <c r="R11" s="101">
        <f t="shared" si="0"/>
        <v>703</v>
      </c>
      <c r="S11" s="48"/>
      <c r="T11" s="45">
        <v>1</v>
      </c>
      <c r="U11" s="26"/>
      <c r="V11" s="45"/>
    </row>
    <row r="12" spans="1:22" x14ac:dyDescent="0.25">
      <c r="A12" s="100">
        <v>261</v>
      </c>
      <c r="B12" s="87" t="s">
        <v>106</v>
      </c>
      <c r="C12" s="85">
        <v>5</v>
      </c>
      <c r="D12" s="85">
        <v>79</v>
      </c>
      <c r="E12" s="85">
        <v>83</v>
      </c>
      <c r="F12" s="85">
        <v>103</v>
      </c>
      <c r="G12" s="85">
        <v>64</v>
      </c>
      <c r="H12" s="85">
        <v>79</v>
      </c>
      <c r="I12" s="85">
        <v>91</v>
      </c>
      <c r="J12" s="85">
        <v>54</v>
      </c>
      <c r="K12" s="17"/>
      <c r="L12" s="17"/>
      <c r="M12" s="17"/>
      <c r="N12" s="17"/>
      <c r="O12" s="17"/>
      <c r="P12" s="17"/>
      <c r="Q12" s="17"/>
      <c r="R12" s="101">
        <f t="shared" si="0"/>
        <v>558</v>
      </c>
      <c r="S12" s="48"/>
      <c r="T12" s="45">
        <v>4</v>
      </c>
      <c r="U12" s="26"/>
      <c r="V12" s="45"/>
    </row>
    <row r="13" spans="1:22" x14ac:dyDescent="0.25">
      <c r="A13" s="100">
        <v>268</v>
      </c>
      <c r="B13" s="87" t="s">
        <v>20</v>
      </c>
      <c r="C13" s="85">
        <v>55</v>
      </c>
      <c r="D13" s="85">
        <v>52</v>
      </c>
      <c r="E13" s="85">
        <v>73</v>
      </c>
      <c r="F13" s="85">
        <v>55</v>
      </c>
      <c r="G13" s="85">
        <v>66</v>
      </c>
      <c r="H13" s="85">
        <v>62</v>
      </c>
      <c r="I13" s="85">
        <v>63</v>
      </c>
      <c r="J13" s="85">
        <v>76</v>
      </c>
      <c r="K13" s="17"/>
      <c r="L13" s="17"/>
      <c r="M13" s="17"/>
      <c r="N13" s="17"/>
      <c r="O13" s="17"/>
      <c r="P13" s="17"/>
      <c r="Q13" s="17"/>
      <c r="R13" s="101">
        <f t="shared" si="0"/>
        <v>502</v>
      </c>
      <c r="S13" s="48"/>
      <c r="T13" s="45">
        <v>23</v>
      </c>
      <c r="U13" s="26"/>
      <c r="V13" s="45"/>
    </row>
    <row r="14" spans="1:22" x14ac:dyDescent="0.25">
      <c r="A14" s="100">
        <v>272</v>
      </c>
      <c r="B14" s="87" t="s">
        <v>21</v>
      </c>
      <c r="C14" s="85">
        <v>17</v>
      </c>
      <c r="D14" s="85">
        <v>104</v>
      </c>
      <c r="E14" s="85">
        <v>89</v>
      </c>
      <c r="F14" s="85">
        <v>75</v>
      </c>
      <c r="G14" s="85">
        <v>96</v>
      </c>
      <c r="H14" s="85">
        <v>77</v>
      </c>
      <c r="I14" s="85">
        <v>88</v>
      </c>
      <c r="J14" s="85">
        <v>72</v>
      </c>
      <c r="K14" s="17"/>
      <c r="L14" s="17"/>
      <c r="M14" s="17"/>
      <c r="N14" s="17"/>
      <c r="O14" s="17"/>
      <c r="P14" s="17"/>
      <c r="Q14" s="17"/>
      <c r="R14" s="101">
        <f t="shared" si="0"/>
        <v>618</v>
      </c>
      <c r="S14" s="48"/>
      <c r="T14" s="45"/>
      <c r="U14" s="26"/>
      <c r="V14" s="45"/>
    </row>
    <row r="15" spans="1:22" x14ac:dyDescent="0.25">
      <c r="A15" s="100">
        <v>231</v>
      </c>
      <c r="B15" s="87" t="s">
        <v>22</v>
      </c>
      <c r="C15" s="74">
        <v>12</v>
      </c>
      <c r="D15" s="74">
        <v>49</v>
      </c>
      <c r="E15" s="84">
        <v>47</v>
      </c>
      <c r="F15" s="84">
        <v>49</v>
      </c>
      <c r="G15" s="84">
        <v>47</v>
      </c>
      <c r="H15" s="84">
        <v>36</v>
      </c>
      <c r="I15" s="84">
        <v>42</v>
      </c>
      <c r="J15" s="17"/>
      <c r="K15" s="17"/>
      <c r="L15" s="17"/>
      <c r="M15" s="17"/>
      <c r="N15" s="17"/>
      <c r="O15" s="17"/>
      <c r="P15" s="17"/>
      <c r="Q15" s="17"/>
      <c r="R15" s="101">
        <f t="shared" si="0"/>
        <v>282</v>
      </c>
      <c r="S15" s="48"/>
      <c r="T15" s="45"/>
      <c r="U15" s="26"/>
      <c r="V15" s="45"/>
    </row>
    <row r="16" spans="1:22" x14ac:dyDescent="0.25">
      <c r="A16" s="100">
        <v>212</v>
      </c>
      <c r="B16" s="87" t="s">
        <v>23</v>
      </c>
      <c r="C16" s="85">
        <v>4</v>
      </c>
      <c r="D16" s="85">
        <v>105</v>
      </c>
      <c r="E16" s="85">
        <v>94</v>
      </c>
      <c r="F16" s="85">
        <v>78</v>
      </c>
      <c r="G16" s="85">
        <v>92</v>
      </c>
      <c r="H16" s="85">
        <v>75</v>
      </c>
      <c r="I16" s="85">
        <v>87</v>
      </c>
      <c r="J16" s="17"/>
      <c r="K16" s="17"/>
      <c r="L16" s="17"/>
      <c r="M16" s="17"/>
      <c r="N16" s="17"/>
      <c r="O16" s="17"/>
      <c r="P16" s="17"/>
      <c r="Q16" s="17"/>
      <c r="R16" s="101">
        <f t="shared" si="0"/>
        <v>535</v>
      </c>
      <c r="S16" s="48"/>
      <c r="T16" s="45"/>
      <c r="U16" s="26"/>
      <c r="V16" s="45"/>
    </row>
    <row r="17" spans="1:22" ht="14.25" customHeight="1" x14ac:dyDescent="0.25">
      <c r="A17" s="100">
        <v>202</v>
      </c>
      <c r="B17" s="87" t="s">
        <v>24</v>
      </c>
      <c r="C17" s="74">
        <v>2</v>
      </c>
      <c r="D17" s="74">
        <v>69</v>
      </c>
      <c r="E17" s="84">
        <v>75</v>
      </c>
      <c r="F17" s="84">
        <v>64</v>
      </c>
      <c r="G17" s="84">
        <v>83</v>
      </c>
      <c r="H17" s="84">
        <v>74</v>
      </c>
      <c r="I17" s="84">
        <v>79</v>
      </c>
      <c r="J17" s="84">
        <v>82</v>
      </c>
      <c r="K17" s="17"/>
      <c r="L17" s="17"/>
      <c r="M17" s="17"/>
      <c r="N17" s="17"/>
      <c r="O17" s="17"/>
      <c r="P17" s="17"/>
      <c r="Q17" s="17"/>
      <c r="R17" s="101">
        <f t="shared" si="0"/>
        <v>528</v>
      </c>
      <c r="S17" s="48"/>
      <c r="T17" s="45"/>
      <c r="U17" s="26"/>
      <c r="V17" s="45"/>
    </row>
    <row r="18" spans="1:22" x14ac:dyDescent="0.25">
      <c r="A18" s="100">
        <v>258</v>
      </c>
      <c r="B18" s="87" t="s">
        <v>25</v>
      </c>
      <c r="C18" s="85">
        <v>6</v>
      </c>
      <c r="D18" s="85">
        <v>53</v>
      </c>
      <c r="E18" s="85">
        <v>62</v>
      </c>
      <c r="F18" s="85">
        <v>48</v>
      </c>
      <c r="G18" s="85">
        <v>59</v>
      </c>
      <c r="H18" s="85">
        <v>48</v>
      </c>
      <c r="I18" s="85">
        <v>57</v>
      </c>
      <c r="J18" s="85">
        <v>61</v>
      </c>
      <c r="K18" s="10"/>
      <c r="L18" s="10"/>
      <c r="M18" s="10"/>
      <c r="N18" s="10"/>
      <c r="O18" s="10"/>
      <c r="P18" s="10"/>
      <c r="Q18" s="10"/>
      <c r="R18" s="101">
        <f t="shared" si="0"/>
        <v>394</v>
      </c>
      <c r="S18" s="48"/>
      <c r="T18" s="45"/>
      <c r="U18" s="26"/>
      <c r="V18" s="45"/>
    </row>
    <row r="19" spans="1:22" x14ac:dyDescent="0.25">
      <c r="A19" s="100">
        <v>257</v>
      </c>
      <c r="B19" s="87" t="s">
        <v>26</v>
      </c>
      <c r="C19" s="16">
        <v>4</v>
      </c>
      <c r="D19" s="74">
        <v>92</v>
      </c>
      <c r="E19" s="84">
        <v>84</v>
      </c>
      <c r="F19" s="84">
        <v>89</v>
      </c>
      <c r="G19" s="84">
        <v>75</v>
      </c>
      <c r="H19" s="84">
        <v>63</v>
      </c>
      <c r="I19" s="84">
        <v>63</v>
      </c>
      <c r="J19" s="84">
        <v>69</v>
      </c>
      <c r="K19" s="17"/>
      <c r="L19" s="17"/>
      <c r="M19" s="17"/>
      <c r="N19" s="17"/>
      <c r="O19" s="17"/>
      <c r="P19" s="17"/>
      <c r="Q19" s="17"/>
      <c r="R19" s="101">
        <f t="shared" si="0"/>
        <v>539</v>
      </c>
      <c r="S19" s="48"/>
      <c r="T19" s="45">
        <v>1</v>
      </c>
      <c r="U19" s="26"/>
      <c r="V19" s="45"/>
    </row>
    <row r="20" spans="1:22" x14ac:dyDescent="0.25">
      <c r="A20" s="100">
        <v>203</v>
      </c>
      <c r="B20" s="87" t="s">
        <v>27</v>
      </c>
      <c r="C20" s="17"/>
      <c r="D20" s="74">
        <v>51</v>
      </c>
      <c r="E20" s="85">
        <v>63</v>
      </c>
      <c r="F20" s="85">
        <v>48</v>
      </c>
      <c r="G20" s="85">
        <v>54</v>
      </c>
      <c r="H20" s="85">
        <v>54</v>
      </c>
      <c r="I20" s="85">
        <v>51</v>
      </c>
      <c r="J20" s="17"/>
      <c r="K20" s="17"/>
      <c r="L20" s="17"/>
      <c r="M20" s="17"/>
      <c r="N20" s="17"/>
      <c r="O20" s="17"/>
      <c r="P20" s="17"/>
      <c r="Q20" s="17"/>
      <c r="R20" s="101">
        <f t="shared" si="0"/>
        <v>321</v>
      </c>
      <c r="S20" s="48"/>
      <c r="T20" s="45"/>
      <c r="U20" s="26"/>
      <c r="V20" s="45"/>
    </row>
    <row r="21" spans="1:22" x14ac:dyDescent="0.25">
      <c r="A21" s="100">
        <v>275</v>
      </c>
      <c r="B21" s="87" t="s">
        <v>28</v>
      </c>
      <c r="C21" s="85">
        <v>18</v>
      </c>
      <c r="D21" s="85">
        <v>65</v>
      </c>
      <c r="E21" s="85">
        <v>72</v>
      </c>
      <c r="F21" s="85">
        <v>53</v>
      </c>
      <c r="G21" s="85">
        <v>69</v>
      </c>
      <c r="H21" s="85">
        <v>75</v>
      </c>
      <c r="I21" s="85">
        <v>86</v>
      </c>
      <c r="J21" s="17"/>
      <c r="K21" s="17"/>
      <c r="L21" s="17"/>
      <c r="M21" s="17"/>
      <c r="N21" s="17"/>
      <c r="O21" s="17"/>
      <c r="P21" s="17"/>
      <c r="Q21" s="17"/>
      <c r="R21" s="101">
        <f t="shared" si="0"/>
        <v>438</v>
      </c>
      <c r="S21" s="48"/>
      <c r="T21" s="45"/>
      <c r="U21" s="26"/>
      <c r="V21" s="45"/>
    </row>
    <row r="22" spans="1:22" x14ac:dyDescent="0.25">
      <c r="A22" s="100">
        <v>223</v>
      </c>
      <c r="B22" s="87" t="s">
        <v>29</v>
      </c>
      <c r="C22" s="16">
        <v>13</v>
      </c>
      <c r="D22" s="74">
        <v>38</v>
      </c>
      <c r="E22" s="85">
        <v>41</v>
      </c>
      <c r="F22" s="85">
        <v>38</v>
      </c>
      <c r="G22" s="85">
        <v>40</v>
      </c>
      <c r="H22" s="85">
        <v>37</v>
      </c>
      <c r="I22" s="85">
        <v>40</v>
      </c>
      <c r="J22" s="17"/>
      <c r="K22" s="17"/>
      <c r="L22" s="17"/>
      <c r="M22" s="17"/>
      <c r="N22" s="17"/>
      <c r="O22" s="17"/>
      <c r="P22" s="17"/>
      <c r="Q22" s="17"/>
      <c r="R22" s="101">
        <f t="shared" si="0"/>
        <v>247</v>
      </c>
      <c r="S22" s="48"/>
      <c r="T22" s="45"/>
      <c r="U22" s="26"/>
      <c r="V22" s="45"/>
    </row>
    <row r="23" spans="1:22" x14ac:dyDescent="0.25">
      <c r="A23" s="100">
        <v>264</v>
      </c>
      <c r="B23" s="87" t="s">
        <v>30</v>
      </c>
      <c r="C23" s="74">
        <v>2</v>
      </c>
      <c r="D23" s="74">
        <v>91</v>
      </c>
      <c r="E23" s="84">
        <v>83</v>
      </c>
      <c r="F23" s="84">
        <v>108</v>
      </c>
      <c r="G23" s="84">
        <v>75</v>
      </c>
      <c r="H23" s="84">
        <v>92</v>
      </c>
      <c r="I23" s="84">
        <v>120</v>
      </c>
      <c r="J23" s="17"/>
      <c r="K23" s="17"/>
      <c r="L23" s="17"/>
      <c r="M23" s="17"/>
      <c r="N23" s="17"/>
      <c r="O23" s="17"/>
      <c r="P23" s="17"/>
      <c r="Q23" s="17"/>
      <c r="R23" s="101">
        <f t="shared" si="0"/>
        <v>571</v>
      </c>
      <c r="S23" s="48"/>
      <c r="T23" s="45"/>
      <c r="U23" s="26"/>
      <c r="V23" s="45">
        <v>2</v>
      </c>
    </row>
    <row r="24" spans="1:22" x14ac:dyDescent="0.25">
      <c r="A24" s="100">
        <v>204</v>
      </c>
      <c r="B24" s="87" t="s">
        <v>32</v>
      </c>
      <c r="C24" s="16">
        <v>18</v>
      </c>
      <c r="D24" s="74">
        <v>70</v>
      </c>
      <c r="E24" s="85">
        <v>57</v>
      </c>
      <c r="F24" s="85">
        <v>75</v>
      </c>
      <c r="G24" s="85">
        <v>52</v>
      </c>
      <c r="H24" s="85">
        <v>74</v>
      </c>
      <c r="I24" s="85">
        <v>56</v>
      </c>
      <c r="J24" s="17"/>
      <c r="K24" s="17"/>
      <c r="L24" s="17"/>
      <c r="M24" s="17"/>
      <c r="N24" s="17"/>
      <c r="O24" s="17"/>
      <c r="P24" s="17"/>
      <c r="Q24" s="17"/>
      <c r="R24" s="101">
        <f t="shared" si="0"/>
        <v>402</v>
      </c>
      <c r="S24" s="48"/>
      <c r="T24" s="45"/>
      <c r="U24" s="26"/>
      <c r="V24" s="45"/>
    </row>
    <row r="25" spans="1:22" x14ac:dyDescent="0.25">
      <c r="A25" s="100">
        <v>205</v>
      </c>
      <c r="B25" s="87" t="s">
        <v>33</v>
      </c>
      <c r="C25" s="16">
        <v>24</v>
      </c>
      <c r="D25" s="74">
        <v>55</v>
      </c>
      <c r="E25" s="84">
        <v>67</v>
      </c>
      <c r="F25" s="84">
        <v>45</v>
      </c>
      <c r="G25" s="84">
        <v>43</v>
      </c>
      <c r="H25" s="84">
        <v>41</v>
      </c>
      <c r="I25" s="84">
        <v>53</v>
      </c>
      <c r="J25" s="17"/>
      <c r="K25" s="17"/>
      <c r="L25" s="17"/>
      <c r="M25" s="17"/>
      <c r="N25" s="17"/>
      <c r="O25" s="17"/>
      <c r="P25" s="17"/>
      <c r="Q25" s="17"/>
      <c r="R25" s="101">
        <f t="shared" si="0"/>
        <v>328</v>
      </c>
      <c r="S25" s="48"/>
      <c r="T25" s="45"/>
      <c r="U25" s="26"/>
      <c r="V25" s="45"/>
    </row>
    <row r="26" spans="1:22" x14ac:dyDescent="0.25">
      <c r="A26" s="100">
        <v>224</v>
      </c>
      <c r="B26" s="87" t="s">
        <v>34</v>
      </c>
      <c r="C26" s="18">
        <v>1</v>
      </c>
      <c r="D26" s="74">
        <v>47</v>
      </c>
      <c r="E26" s="85">
        <v>56</v>
      </c>
      <c r="F26" s="85">
        <v>49</v>
      </c>
      <c r="G26" s="85">
        <v>50</v>
      </c>
      <c r="H26" s="85">
        <v>45</v>
      </c>
      <c r="I26" s="85">
        <v>53</v>
      </c>
      <c r="J26" s="17"/>
      <c r="K26" s="17"/>
      <c r="L26" s="17"/>
      <c r="M26" s="17"/>
      <c r="N26" s="17"/>
      <c r="O26" s="17"/>
      <c r="P26" s="17"/>
      <c r="Q26" s="17"/>
      <c r="R26" s="101">
        <f t="shared" si="0"/>
        <v>301</v>
      </c>
      <c r="S26" s="48"/>
      <c r="T26" s="45"/>
      <c r="U26" s="26"/>
      <c r="V26" s="45"/>
    </row>
    <row r="27" spans="1:22" x14ac:dyDescent="0.25">
      <c r="A27" s="100">
        <v>262</v>
      </c>
      <c r="B27" s="87" t="s">
        <v>35</v>
      </c>
      <c r="C27" s="16">
        <v>5</v>
      </c>
      <c r="D27" s="74">
        <v>69</v>
      </c>
      <c r="E27" s="85">
        <v>63</v>
      </c>
      <c r="F27" s="85">
        <v>71</v>
      </c>
      <c r="G27" s="85">
        <v>58</v>
      </c>
      <c r="H27" s="85">
        <v>51</v>
      </c>
      <c r="I27" s="85">
        <v>43</v>
      </c>
      <c r="J27" s="85">
        <v>50</v>
      </c>
      <c r="K27" s="17"/>
      <c r="L27" s="17"/>
      <c r="M27" s="17"/>
      <c r="N27" s="17"/>
      <c r="O27" s="17"/>
      <c r="P27" s="17"/>
      <c r="Q27" s="17"/>
      <c r="R27" s="101">
        <f t="shared" si="0"/>
        <v>410</v>
      </c>
      <c r="S27" s="48"/>
      <c r="T27" s="45">
        <v>1</v>
      </c>
      <c r="U27" s="26"/>
      <c r="V27" s="45">
        <v>1</v>
      </c>
    </row>
    <row r="28" spans="1:22" x14ac:dyDescent="0.25">
      <c r="A28" s="100">
        <v>230</v>
      </c>
      <c r="B28" s="87" t="s">
        <v>36</v>
      </c>
      <c r="C28" s="16">
        <v>16</v>
      </c>
      <c r="D28" s="74">
        <v>83</v>
      </c>
      <c r="E28" s="85">
        <v>76</v>
      </c>
      <c r="F28" s="85">
        <v>60</v>
      </c>
      <c r="G28" s="85">
        <v>45</v>
      </c>
      <c r="H28" s="85">
        <v>47</v>
      </c>
      <c r="I28" s="85">
        <v>52</v>
      </c>
      <c r="J28" s="85">
        <v>43</v>
      </c>
      <c r="K28" s="17"/>
      <c r="L28" s="17"/>
      <c r="M28" s="17"/>
      <c r="N28" s="17"/>
      <c r="O28" s="17"/>
      <c r="P28" s="17"/>
      <c r="Q28" s="17"/>
      <c r="R28" s="101">
        <f t="shared" si="0"/>
        <v>422</v>
      </c>
      <c r="S28" s="48"/>
      <c r="T28" s="45">
        <v>7</v>
      </c>
      <c r="U28" s="26"/>
      <c r="V28" s="45"/>
    </row>
    <row r="29" spans="1:22" x14ac:dyDescent="0.25">
      <c r="A29" s="100">
        <v>206</v>
      </c>
      <c r="B29" s="87" t="s">
        <v>37</v>
      </c>
      <c r="C29" s="16">
        <v>1</v>
      </c>
      <c r="D29" s="74">
        <v>73</v>
      </c>
      <c r="E29" s="85">
        <v>55</v>
      </c>
      <c r="F29" s="85">
        <v>57</v>
      </c>
      <c r="G29" s="85">
        <v>51</v>
      </c>
      <c r="H29" s="85">
        <v>54</v>
      </c>
      <c r="I29" s="85">
        <v>45</v>
      </c>
      <c r="J29" s="85">
        <v>47</v>
      </c>
      <c r="K29" s="17"/>
      <c r="L29" s="17"/>
      <c r="M29" s="17"/>
      <c r="N29" s="17"/>
      <c r="O29" s="17"/>
      <c r="P29" s="17"/>
      <c r="Q29" s="17"/>
      <c r="R29" s="101">
        <f t="shared" si="0"/>
        <v>383</v>
      </c>
      <c r="S29" s="48"/>
      <c r="T29" s="45"/>
      <c r="U29" s="26"/>
      <c r="V29" s="45"/>
    </row>
    <row r="30" spans="1:22" x14ac:dyDescent="0.25">
      <c r="A30" s="100">
        <v>251</v>
      </c>
      <c r="B30" s="87" t="s">
        <v>38</v>
      </c>
      <c r="C30" s="74">
        <v>4</v>
      </c>
      <c r="D30" s="74">
        <v>44</v>
      </c>
      <c r="E30" s="85">
        <v>58</v>
      </c>
      <c r="F30" s="85">
        <v>33</v>
      </c>
      <c r="G30" s="85">
        <v>47</v>
      </c>
      <c r="H30" s="85">
        <v>57</v>
      </c>
      <c r="I30" s="85">
        <v>51</v>
      </c>
      <c r="J30" s="17"/>
      <c r="K30" s="17"/>
      <c r="L30" s="17"/>
      <c r="M30" s="17"/>
      <c r="N30" s="17"/>
      <c r="O30" s="17"/>
      <c r="P30" s="17"/>
      <c r="Q30" s="17"/>
      <c r="R30" s="101">
        <f t="shared" si="0"/>
        <v>294</v>
      </c>
      <c r="S30" s="48"/>
      <c r="T30" s="46">
        <v>4</v>
      </c>
      <c r="U30" s="24"/>
      <c r="V30" s="45">
        <v>3</v>
      </c>
    </row>
    <row r="31" spans="1:22" x14ac:dyDescent="0.25">
      <c r="A31" s="100">
        <v>259</v>
      </c>
      <c r="B31" s="87" t="s">
        <v>105</v>
      </c>
      <c r="C31" s="18"/>
      <c r="D31" s="74">
        <v>48</v>
      </c>
      <c r="E31" s="84">
        <v>58</v>
      </c>
      <c r="F31" s="84">
        <v>68</v>
      </c>
      <c r="G31" s="84">
        <v>56</v>
      </c>
      <c r="H31" s="84">
        <v>56</v>
      </c>
      <c r="I31" s="84">
        <v>63</v>
      </c>
      <c r="J31" s="17"/>
      <c r="K31" s="17"/>
      <c r="L31" s="17"/>
      <c r="M31" s="17"/>
      <c r="N31" s="17"/>
      <c r="O31" s="17"/>
      <c r="P31" s="17"/>
      <c r="Q31" s="17"/>
      <c r="R31" s="101">
        <f t="shared" si="0"/>
        <v>349</v>
      </c>
      <c r="S31" s="48"/>
      <c r="T31" s="45"/>
      <c r="U31" s="26"/>
      <c r="V31" s="45"/>
    </row>
    <row r="32" spans="1:22" x14ac:dyDescent="0.25">
      <c r="A32" s="100">
        <v>241</v>
      </c>
      <c r="B32" s="87" t="s">
        <v>39</v>
      </c>
      <c r="C32" s="18">
        <v>1</v>
      </c>
      <c r="D32" s="74">
        <v>86</v>
      </c>
      <c r="E32" s="85">
        <v>65</v>
      </c>
      <c r="F32" s="85">
        <v>94</v>
      </c>
      <c r="G32" s="85">
        <v>81</v>
      </c>
      <c r="H32" s="85">
        <v>96</v>
      </c>
      <c r="I32" s="85">
        <v>82</v>
      </c>
      <c r="J32" s="17"/>
      <c r="K32" s="17"/>
      <c r="L32" s="17"/>
      <c r="M32" s="17"/>
      <c r="N32" s="17"/>
      <c r="O32" s="17"/>
      <c r="P32" s="17"/>
      <c r="Q32" s="17"/>
      <c r="R32" s="101">
        <f t="shared" si="0"/>
        <v>505</v>
      </c>
      <c r="S32" s="48"/>
      <c r="T32" s="45"/>
      <c r="U32" s="26"/>
      <c r="V32" s="45"/>
    </row>
    <row r="33" spans="1:22" x14ac:dyDescent="0.25">
      <c r="A33" s="100">
        <v>207</v>
      </c>
      <c r="B33" s="87" t="s">
        <v>41</v>
      </c>
      <c r="C33" s="85">
        <v>2</v>
      </c>
      <c r="D33" s="85">
        <v>79</v>
      </c>
      <c r="E33" s="85">
        <v>83</v>
      </c>
      <c r="F33" s="85">
        <v>91</v>
      </c>
      <c r="G33" s="85">
        <v>87</v>
      </c>
      <c r="H33" s="85">
        <v>88</v>
      </c>
      <c r="I33" s="85">
        <v>72</v>
      </c>
      <c r="J33" s="85">
        <v>71</v>
      </c>
      <c r="K33" s="17"/>
      <c r="L33" s="17"/>
      <c r="M33" s="17"/>
      <c r="N33" s="17"/>
      <c r="O33" s="17"/>
      <c r="P33" s="17"/>
      <c r="Q33" s="17"/>
      <c r="R33" s="101">
        <f t="shared" si="0"/>
        <v>573</v>
      </c>
      <c r="S33" s="48"/>
      <c r="T33" s="45"/>
      <c r="U33" s="26"/>
      <c r="V33" s="45"/>
    </row>
    <row r="34" spans="1:22" x14ac:dyDescent="0.25">
      <c r="A34" s="100">
        <v>225</v>
      </c>
      <c r="B34" s="87" t="s">
        <v>40</v>
      </c>
      <c r="C34" s="17"/>
      <c r="D34" s="74">
        <v>34</v>
      </c>
      <c r="E34" s="84">
        <v>50</v>
      </c>
      <c r="F34" s="84">
        <v>41</v>
      </c>
      <c r="G34" s="84">
        <v>33</v>
      </c>
      <c r="H34" s="84">
        <v>38</v>
      </c>
      <c r="I34" s="84">
        <v>42</v>
      </c>
      <c r="J34" s="17"/>
      <c r="K34" s="17"/>
      <c r="L34" s="17"/>
      <c r="M34" s="17"/>
      <c r="N34" s="17"/>
      <c r="O34" s="17"/>
      <c r="P34" s="17"/>
      <c r="Q34" s="17"/>
      <c r="R34" s="101">
        <f t="shared" si="0"/>
        <v>238</v>
      </c>
      <c r="S34" s="48"/>
      <c r="T34" s="45"/>
      <c r="U34" s="26"/>
      <c r="V34" s="45"/>
    </row>
    <row r="35" spans="1:22" x14ac:dyDescent="0.25">
      <c r="A35" s="100">
        <v>239</v>
      </c>
      <c r="B35" s="87" t="s">
        <v>42</v>
      </c>
      <c r="C35" s="85">
        <v>18</v>
      </c>
      <c r="D35" s="85">
        <v>98</v>
      </c>
      <c r="E35" s="85">
        <v>78</v>
      </c>
      <c r="F35" s="85">
        <v>96</v>
      </c>
      <c r="G35" s="85">
        <v>97</v>
      </c>
      <c r="H35" s="85">
        <v>74</v>
      </c>
      <c r="I35" s="85">
        <v>71</v>
      </c>
      <c r="J35" s="17"/>
      <c r="K35" s="17"/>
      <c r="L35" s="17"/>
      <c r="M35" s="17"/>
      <c r="N35" s="17"/>
      <c r="O35" s="17"/>
      <c r="P35" s="17"/>
      <c r="Q35" s="17"/>
      <c r="R35" s="101">
        <f t="shared" si="0"/>
        <v>532</v>
      </c>
      <c r="S35" s="48"/>
      <c r="T35" s="45">
        <v>1</v>
      </c>
      <c r="U35" s="26"/>
      <c r="V35" s="45"/>
    </row>
    <row r="36" spans="1:22" s="8" customFormat="1" x14ac:dyDescent="0.25">
      <c r="A36" s="100">
        <v>232</v>
      </c>
      <c r="B36" s="87" t="s">
        <v>43</v>
      </c>
      <c r="C36" s="74">
        <v>11</v>
      </c>
      <c r="D36" s="74">
        <v>95</v>
      </c>
      <c r="E36" s="84">
        <v>91</v>
      </c>
      <c r="F36" s="84">
        <v>108</v>
      </c>
      <c r="G36" s="84">
        <v>88</v>
      </c>
      <c r="H36" s="84">
        <v>107</v>
      </c>
      <c r="I36" s="84">
        <v>86</v>
      </c>
      <c r="J36" s="17"/>
      <c r="K36" s="17"/>
      <c r="L36" s="17"/>
      <c r="M36" s="17"/>
      <c r="N36" s="17"/>
      <c r="O36" s="17"/>
      <c r="P36" s="17"/>
      <c r="Q36" s="17"/>
      <c r="R36" s="101">
        <f t="shared" si="0"/>
        <v>586</v>
      </c>
      <c r="S36" s="48"/>
      <c r="T36" s="46">
        <v>4</v>
      </c>
      <c r="U36" s="24"/>
      <c r="V36" s="46"/>
    </row>
    <row r="37" spans="1:22" x14ac:dyDescent="0.25">
      <c r="A37" s="100">
        <v>226</v>
      </c>
      <c r="B37" s="87" t="s">
        <v>44</v>
      </c>
      <c r="C37" s="74">
        <v>1</v>
      </c>
      <c r="D37" s="74">
        <v>76</v>
      </c>
      <c r="E37" s="85">
        <v>67</v>
      </c>
      <c r="F37" s="85">
        <v>87</v>
      </c>
      <c r="G37" s="85">
        <v>72</v>
      </c>
      <c r="H37" s="85">
        <v>84</v>
      </c>
      <c r="I37" s="85">
        <v>64</v>
      </c>
      <c r="J37" s="17"/>
      <c r="K37" s="17"/>
      <c r="L37" s="17"/>
      <c r="M37" s="17"/>
      <c r="N37" s="17"/>
      <c r="O37" s="17"/>
      <c r="P37" s="17"/>
      <c r="Q37" s="17"/>
      <c r="R37" s="101">
        <f t="shared" si="0"/>
        <v>451</v>
      </c>
      <c r="S37" s="48"/>
      <c r="T37" s="46"/>
      <c r="U37" s="24"/>
      <c r="V37" s="45"/>
    </row>
    <row r="38" spans="1:22" x14ac:dyDescent="0.25">
      <c r="A38" s="100">
        <v>208</v>
      </c>
      <c r="B38" s="87" t="s">
        <v>45</v>
      </c>
      <c r="C38" s="17"/>
      <c r="D38" s="85">
        <v>66</v>
      </c>
      <c r="E38" s="85">
        <v>56</v>
      </c>
      <c r="F38" s="85">
        <v>61</v>
      </c>
      <c r="G38" s="85">
        <v>42</v>
      </c>
      <c r="H38" s="85">
        <v>64</v>
      </c>
      <c r="I38" s="85">
        <v>55</v>
      </c>
      <c r="J38" s="85">
        <v>55</v>
      </c>
      <c r="K38" s="17"/>
      <c r="L38" s="17"/>
      <c r="M38" s="17"/>
      <c r="N38" s="17"/>
      <c r="O38" s="17"/>
      <c r="P38" s="17"/>
      <c r="Q38" s="17"/>
      <c r="R38" s="101">
        <f t="shared" si="0"/>
        <v>399</v>
      </c>
      <c r="S38" s="48"/>
      <c r="T38" s="45"/>
      <c r="U38" s="26"/>
      <c r="V38" s="45"/>
    </row>
    <row r="39" spans="1:22" x14ac:dyDescent="0.25">
      <c r="A39" s="100">
        <v>227</v>
      </c>
      <c r="B39" s="87" t="s">
        <v>46</v>
      </c>
      <c r="C39" s="74">
        <v>23</v>
      </c>
      <c r="D39" s="74">
        <v>78</v>
      </c>
      <c r="E39" s="84">
        <v>84</v>
      </c>
      <c r="F39" s="84">
        <v>61</v>
      </c>
      <c r="G39" s="84">
        <v>59</v>
      </c>
      <c r="H39" s="84">
        <v>57</v>
      </c>
      <c r="I39" s="84">
        <v>58</v>
      </c>
      <c r="J39" s="17"/>
      <c r="K39" s="17"/>
      <c r="L39" s="17"/>
      <c r="M39" s="17"/>
      <c r="N39" s="17"/>
      <c r="O39" s="17"/>
      <c r="P39" s="17"/>
      <c r="Q39" s="17"/>
      <c r="R39" s="101">
        <f t="shared" si="0"/>
        <v>420</v>
      </c>
      <c r="S39" s="48"/>
      <c r="T39" s="45">
        <v>1</v>
      </c>
      <c r="U39" s="26"/>
      <c r="V39" s="45"/>
    </row>
    <row r="40" spans="1:22" x14ac:dyDescent="0.25">
      <c r="A40" s="100">
        <v>238</v>
      </c>
      <c r="B40" s="87" t="s">
        <v>47</v>
      </c>
      <c r="C40" s="13"/>
      <c r="D40" s="85">
        <v>53</v>
      </c>
      <c r="E40" s="85">
        <v>61</v>
      </c>
      <c r="F40" s="85">
        <v>75</v>
      </c>
      <c r="G40" s="85">
        <v>58</v>
      </c>
      <c r="H40" s="85">
        <v>62</v>
      </c>
      <c r="I40" s="85">
        <v>63</v>
      </c>
      <c r="J40" s="86"/>
      <c r="K40" s="10"/>
      <c r="L40" s="10"/>
      <c r="M40" s="10"/>
      <c r="N40" s="10"/>
      <c r="O40" s="10"/>
      <c r="P40" s="10"/>
      <c r="Q40" s="10"/>
      <c r="R40" s="101">
        <f t="shared" si="0"/>
        <v>372</v>
      </c>
      <c r="S40" s="48"/>
      <c r="T40" s="45"/>
      <c r="U40" s="26"/>
      <c r="V40" s="45"/>
    </row>
    <row r="41" spans="1:22" x14ac:dyDescent="0.25">
      <c r="A41" s="100">
        <v>266</v>
      </c>
      <c r="B41" s="87" t="s">
        <v>48</v>
      </c>
      <c r="C41" s="85">
        <v>16</v>
      </c>
      <c r="D41" s="85">
        <v>75</v>
      </c>
      <c r="E41" s="85">
        <v>69</v>
      </c>
      <c r="F41" s="85">
        <v>60</v>
      </c>
      <c r="G41" s="85">
        <v>64</v>
      </c>
      <c r="H41" s="85">
        <v>72</v>
      </c>
      <c r="I41" s="85">
        <v>67</v>
      </c>
      <c r="J41" s="17"/>
      <c r="K41" s="17"/>
      <c r="L41" s="17"/>
      <c r="M41" s="17"/>
      <c r="N41" s="17"/>
      <c r="O41" s="17"/>
      <c r="P41" s="17"/>
      <c r="Q41" s="17"/>
      <c r="R41" s="101">
        <f t="shared" si="0"/>
        <v>423</v>
      </c>
      <c r="S41" s="48"/>
      <c r="T41" s="45">
        <v>1</v>
      </c>
      <c r="U41" s="26"/>
      <c r="V41" s="45"/>
    </row>
    <row r="42" spans="1:22" x14ac:dyDescent="0.25">
      <c r="A42" s="100">
        <v>209</v>
      </c>
      <c r="B42" s="87" t="s">
        <v>49</v>
      </c>
      <c r="C42" s="74">
        <v>1</v>
      </c>
      <c r="D42" s="74">
        <v>58</v>
      </c>
      <c r="E42" s="84">
        <v>45</v>
      </c>
      <c r="F42" s="84">
        <v>50</v>
      </c>
      <c r="G42" s="84">
        <v>45</v>
      </c>
      <c r="H42" s="84">
        <v>53</v>
      </c>
      <c r="I42" s="84">
        <v>48</v>
      </c>
      <c r="J42" s="17"/>
      <c r="K42" s="17"/>
      <c r="L42" s="17"/>
      <c r="M42" s="17"/>
      <c r="N42" s="17"/>
      <c r="O42" s="17"/>
      <c r="P42" s="17"/>
      <c r="Q42" s="17"/>
      <c r="R42" s="101">
        <f t="shared" si="0"/>
        <v>300</v>
      </c>
      <c r="S42" s="48"/>
      <c r="T42" s="45"/>
      <c r="U42" s="26"/>
      <c r="V42" s="45"/>
    </row>
    <row r="43" spans="1:22" x14ac:dyDescent="0.25">
      <c r="A43" s="100">
        <v>267</v>
      </c>
      <c r="B43" s="87" t="s">
        <v>50</v>
      </c>
      <c r="C43" s="74">
        <v>11</v>
      </c>
      <c r="D43" s="74">
        <v>61</v>
      </c>
      <c r="E43" s="84">
        <v>61</v>
      </c>
      <c r="F43" s="84">
        <v>57</v>
      </c>
      <c r="G43" s="84">
        <v>55</v>
      </c>
      <c r="H43" s="84">
        <v>66</v>
      </c>
      <c r="I43" s="84">
        <v>65</v>
      </c>
      <c r="J43" s="17"/>
      <c r="K43" s="17"/>
      <c r="L43" s="17"/>
      <c r="M43" s="17"/>
      <c r="N43" s="17"/>
      <c r="O43" s="17"/>
      <c r="P43" s="17"/>
      <c r="Q43" s="17"/>
      <c r="R43" s="101">
        <f t="shared" si="0"/>
        <v>376</v>
      </c>
      <c r="S43" s="48"/>
      <c r="T43" s="45">
        <v>8</v>
      </c>
      <c r="U43" s="26"/>
      <c r="V43" s="45"/>
    </row>
    <row r="44" spans="1:22" x14ac:dyDescent="0.25">
      <c r="A44" s="100">
        <v>242</v>
      </c>
      <c r="B44" s="87" t="s">
        <v>51</v>
      </c>
      <c r="C44" s="74">
        <v>3</v>
      </c>
      <c r="D44" s="74">
        <v>128</v>
      </c>
      <c r="E44" s="84">
        <v>124</v>
      </c>
      <c r="F44" s="84">
        <v>113</v>
      </c>
      <c r="G44" s="84">
        <v>114</v>
      </c>
      <c r="H44" s="84">
        <v>127</v>
      </c>
      <c r="I44" s="84">
        <v>118</v>
      </c>
      <c r="J44" s="17"/>
      <c r="K44" s="17"/>
      <c r="L44" s="17"/>
      <c r="M44" s="17"/>
      <c r="N44" s="17"/>
      <c r="O44" s="17"/>
      <c r="P44" s="17"/>
      <c r="Q44" s="17"/>
      <c r="R44" s="101">
        <f t="shared" si="0"/>
        <v>727</v>
      </c>
      <c r="S44" s="48"/>
      <c r="T44" s="45"/>
      <c r="U44" s="26"/>
      <c r="V44" s="45"/>
    </row>
    <row r="45" spans="1:22" x14ac:dyDescent="0.25">
      <c r="A45" s="100">
        <v>211</v>
      </c>
      <c r="B45" s="87" t="s">
        <v>11</v>
      </c>
      <c r="C45" s="74"/>
      <c r="D45" s="74">
        <v>58</v>
      </c>
      <c r="E45" s="84">
        <v>67</v>
      </c>
      <c r="F45" s="84">
        <v>61</v>
      </c>
      <c r="G45" s="84">
        <v>47</v>
      </c>
      <c r="H45" s="84">
        <v>62</v>
      </c>
      <c r="I45" s="84">
        <v>53</v>
      </c>
      <c r="J45" s="84">
        <v>70</v>
      </c>
      <c r="K45" s="84">
        <v>35</v>
      </c>
      <c r="L45" s="84">
        <v>32</v>
      </c>
      <c r="M45" s="17"/>
      <c r="N45" s="17"/>
      <c r="O45" s="17"/>
      <c r="P45" s="17"/>
      <c r="Q45" s="17"/>
      <c r="R45" s="101">
        <f t="shared" si="0"/>
        <v>485</v>
      </c>
      <c r="S45" s="48"/>
      <c r="T45" s="45"/>
      <c r="U45" s="26"/>
      <c r="V45" s="45"/>
    </row>
    <row r="46" spans="1:22" ht="15" customHeight="1" x14ac:dyDescent="0.25">
      <c r="A46" s="100">
        <v>256</v>
      </c>
      <c r="B46" s="87" t="s">
        <v>52</v>
      </c>
      <c r="C46" s="18">
        <v>2</v>
      </c>
      <c r="D46" s="85">
        <v>118</v>
      </c>
      <c r="E46" s="85">
        <v>114</v>
      </c>
      <c r="F46" s="85">
        <v>117</v>
      </c>
      <c r="G46" s="85">
        <v>117</v>
      </c>
      <c r="H46" s="85">
        <v>142</v>
      </c>
      <c r="I46" s="17"/>
      <c r="J46" s="17"/>
      <c r="K46" s="17"/>
      <c r="L46" s="17"/>
      <c r="M46" s="17"/>
      <c r="N46" s="17"/>
      <c r="O46" s="17"/>
      <c r="P46" s="17"/>
      <c r="Q46" s="17"/>
      <c r="R46" s="101">
        <f t="shared" si="0"/>
        <v>610</v>
      </c>
      <c r="S46" s="48"/>
      <c r="T46" s="45"/>
      <c r="U46" s="26"/>
      <c r="V46" s="45"/>
    </row>
    <row r="47" spans="1:22" x14ac:dyDescent="0.25">
      <c r="A47" s="100">
        <v>237</v>
      </c>
      <c r="B47" s="87" t="s">
        <v>53</v>
      </c>
      <c r="C47" s="74">
        <v>1</v>
      </c>
      <c r="D47" s="74">
        <v>25</v>
      </c>
      <c r="E47" s="84">
        <v>13</v>
      </c>
      <c r="F47" s="84">
        <v>22</v>
      </c>
      <c r="G47" s="84">
        <v>18</v>
      </c>
      <c r="H47" s="84">
        <v>18</v>
      </c>
      <c r="I47" s="84">
        <v>15</v>
      </c>
      <c r="J47" s="17"/>
      <c r="K47" s="17"/>
      <c r="L47" s="17"/>
      <c r="M47" s="17"/>
      <c r="N47" s="17"/>
      <c r="O47" s="17"/>
      <c r="P47" s="17"/>
      <c r="Q47" s="17"/>
      <c r="R47" s="101">
        <f t="shared" si="0"/>
        <v>112</v>
      </c>
      <c r="S47" s="48"/>
      <c r="T47" s="45"/>
      <c r="U47" s="26"/>
      <c r="V47" s="45"/>
    </row>
    <row r="48" spans="1:22" x14ac:dyDescent="0.25">
      <c r="A48" s="100">
        <v>243</v>
      </c>
      <c r="B48" s="87" t="s">
        <v>134</v>
      </c>
      <c r="C48" s="74"/>
      <c r="D48" s="74">
        <v>173</v>
      </c>
      <c r="E48" s="84">
        <v>137</v>
      </c>
      <c r="F48" s="84">
        <v>116</v>
      </c>
      <c r="G48" s="84">
        <v>116</v>
      </c>
      <c r="H48" s="84">
        <v>132</v>
      </c>
      <c r="I48" s="84">
        <v>100</v>
      </c>
      <c r="J48" s="17"/>
      <c r="K48" s="17"/>
      <c r="L48" s="17"/>
      <c r="M48" s="17"/>
      <c r="N48" s="17"/>
      <c r="O48" s="17"/>
      <c r="P48" s="17"/>
      <c r="Q48" s="17"/>
      <c r="R48" s="101">
        <f t="shared" si="0"/>
        <v>774</v>
      </c>
      <c r="S48" s="48"/>
      <c r="T48" s="45"/>
      <c r="U48" s="72"/>
      <c r="V48" s="45"/>
    </row>
    <row r="49" spans="1:22" x14ac:dyDescent="0.25">
      <c r="A49" s="100">
        <v>213</v>
      </c>
      <c r="B49" s="87" t="s">
        <v>54</v>
      </c>
      <c r="C49" s="74">
        <v>9</v>
      </c>
      <c r="D49" s="74">
        <v>72</v>
      </c>
      <c r="E49" s="84">
        <v>56</v>
      </c>
      <c r="F49" s="84">
        <v>58</v>
      </c>
      <c r="G49" s="84">
        <v>61</v>
      </c>
      <c r="H49" s="84">
        <v>52</v>
      </c>
      <c r="I49" s="84">
        <v>55</v>
      </c>
      <c r="J49" s="17"/>
      <c r="K49" s="17"/>
      <c r="L49" s="17"/>
      <c r="M49" s="17"/>
      <c r="N49" s="17"/>
      <c r="O49" s="17"/>
      <c r="P49" s="17"/>
      <c r="Q49" s="17"/>
      <c r="R49" s="101">
        <f t="shared" si="0"/>
        <v>363</v>
      </c>
      <c r="S49" s="48"/>
      <c r="T49" s="45"/>
      <c r="U49" s="26"/>
      <c r="V49" s="45"/>
    </row>
    <row r="50" spans="1:22" x14ac:dyDescent="0.25">
      <c r="A50" s="100">
        <v>233</v>
      </c>
      <c r="B50" s="87" t="s">
        <v>56</v>
      </c>
      <c r="C50" s="74">
        <v>5</v>
      </c>
      <c r="D50" s="74">
        <v>58</v>
      </c>
      <c r="E50" s="84">
        <v>57</v>
      </c>
      <c r="F50" s="84">
        <v>70</v>
      </c>
      <c r="G50" s="84">
        <v>63</v>
      </c>
      <c r="H50" s="84">
        <v>67</v>
      </c>
      <c r="I50" s="84">
        <v>72</v>
      </c>
      <c r="J50" s="17"/>
      <c r="K50" s="17"/>
      <c r="L50" s="17"/>
      <c r="M50" s="17"/>
      <c r="N50" s="17"/>
      <c r="O50" s="17"/>
      <c r="P50" s="17"/>
      <c r="Q50" s="17"/>
      <c r="R50" s="101">
        <f t="shared" si="0"/>
        <v>392</v>
      </c>
      <c r="S50" s="48"/>
      <c r="T50" s="46">
        <v>2</v>
      </c>
      <c r="U50" s="24"/>
      <c r="V50" s="45"/>
    </row>
    <row r="51" spans="1:22" x14ac:dyDescent="0.25">
      <c r="A51" s="100">
        <v>214</v>
      </c>
      <c r="B51" s="87" t="s">
        <v>57</v>
      </c>
      <c r="C51" s="17"/>
      <c r="D51" s="85">
        <v>77</v>
      </c>
      <c r="E51" s="85">
        <v>73</v>
      </c>
      <c r="F51" s="85">
        <v>71</v>
      </c>
      <c r="G51" s="85">
        <v>71</v>
      </c>
      <c r="H51" s="85">
        <v>67</v>
      </c>
      <c r="I51" s="85">
        <v>70</v>
      </c>
      <c r="J51" s="17"/>
      <c r="K51" s="17"/>
      <c r="L51" s="17"/>
      <c r="M51" s="17"/>
      <c r="N51" s="17"/>
      <c r="O51" s="17"/>
      <c r="P51" s="17"/>
      <c r="Q51" s="17"/>
      <c r="R51" s="101">
        <f t="shared" si="0"/>
        <v>429</v>
      </c>
      <c r="S51" s="48"/>
      <c r="T51" s="45"/>
      <c r="U51" s="26"/>
      <c r="V51" s="45"/>
    </row>
    <row r="52" spans="1:22" x14ac:dyDescent="0.25">
      <c r="A52" s="100">
        <v>228</v>
      </c>
      <c r="B52" s="87" t="s">
        <v>58</v>
      </c>
      <c r="C52" s="16"/>
      <c r="D52" s="74">
        <v>66</v>
      </c>
      <c r="E52" s="84">
        <v>54</v>
      </c>
      <c r="F52" s="84">
        <v>75</v>
      </c>
      <c r="G52" s="84">
        <v>57</v>
      </c>
      <c r="H52" s="84">
        <v>60</v>
      </c>
      <c r="I52" s="84">
        <v>77</v>
      </c>
      <c r="J52" s="17"/>
      <c r="K52" s="17"/>
      <c r="L52" s="17"/>
      <c r="M52" s="17"/>
      <c r="N52" s="17"/>
      <c r="O52" s="17"/>
      <c r="P52" s="17"/>
      <c r="Q52" s="17"/>
      <c r="R52" s="101">
        <f t="shared" si="0"/>
        <v>389</v>
      </c>
      <c r="S52" s="48"/>
      <c r="T52" s="45"/>
      <c r="U52" s="26"/>
      <c r="V52" s="45"/>
    </row>
    <row r="53" spans="1:22" x14ac:dyDescent="0.25">
      <c r="A53" s="100">
        <v>215</v>
      </c>
      <c r="B53" s="87" t="s">
        <v>59</v>
      </c>
      <c r="C53" s="85">
        <v>10</v>
      </c>
      <c r="D53" s="85">
        <v>63</v>
      </c>
      <c r="E53" s="85">
        <v>80</v>
      </c>
      <c r="F53" s="85">
        <v>75</v>
      </c>
      <c r="G53" s="85">
        <v>70</v>
      </c>
      <c r="H53" s="85">
        <v>72</v>
      </c>
      <c r="I53" s="85">
        <v>77</v>
      </c>
      <c r="J53" s="85">
        <v>59</v>
      </c>
      <c r="K53" s="17"/>
      <c r="L53" s="17"/>
      <c r="M53" s="17"/>
      <c r="N53" s="17"/>
      <c r="O53" s="17"/>
      <c r="P53" s="17"/>
      <c r="Q53" s="17"/>
      <c r="R53" s="101">
        <f t="shared" si="0"/>
        <v>506</v>
      </c>
      <c r="S53" s="48"/>
      <c r="T53" s="45"/>
      <c r="U53" s="26"/>
      <c r="V53" s="45"/>
    </row>
    <row r="54" spans="1:22" x14ac:dyDescent="0.25">
      <c r="A54" s="100">
        <v>210</v>
      </c>
      <c r="B54" s="87" t="s">
        <v>60</v>
      </c>
      <c r="C54" s="16"/>
      <c r="D54" s="74">
        <v>77</v>
      </c>
      <c r="E54" s="84">
        <v>99</v>
      </c>
      <c r="F54" s="84">
        <v>98</v>
      </c>
      <c r="G54" s="84">
        <v>97</v>
      </c>
      <c r="H54" s="84">
        <v>95</v>
      </c>
      <c r="I54" s="84">
        <v>95</v>
      </c>
      <c r="J54" s="17"/>
      <c r="K54" s="17"/>
      <c r="L54" s="17"/>
      <c r="M54" s="17"/>
      <c r="N54" s="17"/>
      <c r="O54" s="17"/>
      <c r="P54" s="17"/>
      <c r="Q54" s="17"/>
      <c r="R54" s="101">
        <f t="shared" si="0"/>
        <v>561</v>
      </c>
      <c r="S54" s="48"/>
      <c r="T54" s="45"/>
      <c r="U54" s="26"/>
      <c r="V54" s="45"/>
    </row>
    <row r="55" spans="1:22" ht="15" customHeight="1" x14ac:dyDescent="0.25">
      <c r="A55" s="100">
        <v>216</v>
      </c>
      <c r="B55" s="87" t="s">
        <v>108</v>
      </c>
      <c r="C55" s="17"/>
      <c r="D55" s="85">
        <v>64</v>
      </c>
      <c r="E55" s="85">
        <v>72</v>
      </c>
      <c r="F55" s="85">
        <v>64</v>
      </c>
      <c r="G55" s="85">
        <v>69</v>
      </c>
      <c r="H55" s="85">
        <v>76</v>
      </c>
      <c r="I55" s="85">
        <v>70</v>
      </c>
      <c r="J55" s="85">
        <v>44</v>
      </c>
      <c r="K55" s="17"/>
      <c r="L55" s="17"/>
      <c r="M55" s="17"/>
      <c r="N55" s="17"/>
      <c r="O55" s="17"/>
      <c r="P55" s="17"/>
      <c r="Q55" s="17"/>
      <c r="R55" s="101">
        <f t="shared" si="0"/>
        <v>459</v>
      </c>
      <c r="S55" s="48"/>
      <c r="T55" s="46"/>
      <c r="U55" s="24"/>
      <c r="V55" s="45"/>
    </row>
    <row r="56" spans="1:22" ht="15" customHeight="1" x14ac:dyDescent="0.25">
      <c r="A56" s="100">
        <v>270</v>
      </c>
      <c r="B56" s="87" t="s">
        <v>61</v>
      </c>
      <c r="C56" s="16">
        <v>42</v>
      </c>
      <c r="D56" s="74">
        <v>116</v>
      </c>
      <c r="E56" s="84">
        <v>99</v>
      </c>
      <c r="F56" s="84">
        <v>86</v>
      </c>
      <c r="G56" s="84">
        <v>83</v>
      </c>
      <c r="H56" s="84">
        <v>94</v>
      </c>
      <c r="I56" s="84">
        <v>82</v>
      </c>
      <c r="J56" s="17"/>
      <c r="K56" s="17"/>
      <c r="L56" s="17"/>
      <c r="M56" s="17"/>
      <c r="N56" s="17"/>
      <c r="O56" s="17"/>
      <c r="P56" s="17"/>
      <c r="Q56" s="17"/>
      <c r="R56" s="101">
        <f t="shared" si="0"/>
        <v>602</v>
      </c>
      <c r="S56" s="48"/>
      <c r="T56" s="45">
        <v>29</v>
      </c>
      <c r="U56" s="26"/>
      <c r="V56" s="45"/>
    </row>
    <row r="57" spans="1:22" x14ac:dyDescent="0.25">
      <c r="A57" s="100">
        <v>263</v>
      </c>
      <c r="B57" s="87" t="s">
        <v>62</v>
      </c>
      <c r="C57" s="16"/>
      <c r="D57" s="84">
        <v>117</v>
      </c>
      <c r="E57" s="84">
        <v>98</v>
      </c>
      <c r="F57" s="84">
        <v>114</v>
      </c>
      <c r="G57" s="84">
        <v>110</v>
      </c>
      <c r="H57" s="84">
        <v>105</v>
      </c>
      <c r="I57" s="17"/>
      <c r="J57" s="17"/>
      <c r="K57" s="17"/>
      <c r="L57" s="17"/>
      <c r="M57" s="17"/>
      <c r="N57" s="17"/>
      <c r="O57" s="17"/>
      <c r="P57" s="17"/>
      <c r="Q57" s="17"/>
      <c r="R57" s="101">
        <f t="shared" si="0"/>
        <v>544</v>
      </c>
      <c r="S57" s="48"/>
      <c r="T57" s="45"/>
      <c r="U57" s="26"/>
      <c r="V57" s="45"/>
    </row>
    <row r="58" spans="1:22" x14ac:dyDescent="0.25">
      <c r="A58" s="100">
        <v>218</v>
      </c>
      <c r="B58" s="87" t="s">
        <v>63</v>
      </c>
      <c r="C58" s="16">
        <v>33</v>
      </c>
      <c r="D58" s="74">
        <v>86</v>
      </c>
      <c r="E58" s="84">
        <v>105</v>
      </c>
      <c r="F58" s="84">
        <v>94</v>
      </c>
      <c r="G58" s="84">
        <v>114</v>
      </c>
      <c r="H58" s="84">
        <v>82</v>
      </c>
      <c r="I58" s="84">
        <v>99</v>
      </c>
      <c r="J58" s="17"/>
      <c r="K58" s="17"/>
      <c r="L58" s="17"/>
      <c r="M58" s="17"/>
      <c r="N58" s="17"/>
      <c r="O58" s="17"/>
      <c r="P58" s="17"/>
      <c r="Q58" s="17"/>
      <c r="R58" s="101">
        <f t="shared" si="0"/>
        <v>613</v>
      </c>
      <c r="S58" s="48"/>
      <c r="T58" s="45">
        <v>1</v>
      </c>
      <c r="U58" s="26"/>
      <c r="V58" s="45"/>
    </row>
    <row r="59" spans="1:22" x14ac:dyDescent="0.25">
      <c r="A59" s="100">
        <v>269</v>
      </c>
      <c r="B59" s="87" t="s">
        <v>64</v>
      </c>
      <c r="C59" s="74">
        <v>16</v>
      </c>
      <c r="D59" s="74">
        <v>108</v>
      </c>
      <c r="E59" s="84">
        <v>115</v>
      </c>
      <c r="F59" s="84">
        <v>139</v>
      </c>
      <c r="G59" s="84">
        <v>140</v>
      </c>
      <c r="H59" s="84">
        <v>150</v>
      </c>
      <c r="I59" s="84">
        <v>121</v>
      </c>
      <c r="J59" s="17"/>
      <c r="K59" s="17"/>
      <c r="L59" s="17"/>
      <c r="M59" s="17"/>
      <c r="N59" s="17"/>
      <c r="O59" s="17"/>
      <c r="P59" s="17"/>
      <c r="Q59" s="17"/>
      <c r="R59" s="101">
        <f t="shared" si="0"/>
        <v>789</v>
      </c>
      <c r="S59" s="48"/>
      <c r="T59" s="45">
        <v>24</v>
      </c>
      <c r="U59" s="26"/>
      <c r="V59" s="45"/>
    </row>
    <row r="60" spans="1:22" x14ac:dyDescent="0.25">
      <c r="A60" s="100">
        <v>219</v>
      </c>
      <c r="B60" s="87" t="s">
        <v>65</v>
      </c>
      <c r="C60" s="74">
        <v>1</v>
      </c>
      <c r="D60" s="74">
        <v>102</v>
      </c>
      <c r="E60" s="84">
        <v>90</v>
      </c>
      <c r="F60" s="84">
        <v>82</v>
      </c>
      <c r="G60" s="84">
        <v>107</v>
      </c>
      <c r="H60" s="84">
        <v>87</v>
      </c>
      <c r="I60" s="84">
        <v>107</v>
      </c>
      <c r="J60" s="84">
        <v>102</v>
      </c>
      <c r="K60" s="17"/>
      <c r="L60" s="17"/>
      <c r="M60" s="17"/>
      <c r="N60" s="17"/>
      <c r="O60" s="17"/>
      <c r="P60" s="17"/>
      <c r="Q60" s="17"/>
      <c r="R60" s="101">
        <f t="shared" si="0"/>
        <v>678</v>
      </c>
      <c r="S60" s="48"/>
      <c r="T60" s="45"/>
      <c r="U60" s="26"/>
      <c r="V60" s="45"/>
    </row>
    <row r="61" spans="1:22" x14ac:dyDescent="0.25">
      <c r="A61" s="100">
        <v>234</v>
      </c>
      <c r="B61" s="87" t="s">
        <v>66</v>
      </c>
      <c r="C61" s="74">
        <v>1</v>
      </c>
      <c r="D61" s="74">
        <v>84</v>
      </c>
      <c r="E61" s="84">
        <v>84</v>
      </c>
      <c r="F61" s="84">
        <v>85</v>
      </c>
      <c r="G61" s="84">
        <v>92</v>
      </c>
      <c r="H61" s="84">
        <v>78</v>
      </c>
      <c r="I61" s="84">
        <v>98</v>
      </c>
      <c r="J61" s="17"/>
      <c r="K61" s="17"/>
      <c r="L61" s="17"/>
      <c r="M61" s="17"/>
      <c r="N61" s="17"/>
      <c r="O61" s="17"/>
      <c r="P61" s="17"/>
      <c r="Q61" s="17"/>
      <c r="R61" s="101">
        <f t="shared" si="0"/>
        <v>522</v>
      </c>
      <c r="S61" s="48"/>
      <c r="T61" s="45"/>
      <c r="U61" s="26"/>
      <c r="V61" s="45"/>
    </row>
    <row r="62" spans="1:22" x14ac:dyDescent="0.25">
      <c r="A62" s="100">
        <v>274</v>
      </c>
      <c r="B62" s="87" t="s">
        <v>107</v>
      </c>
      <c r="C62" s="9">
        <v>2</v>
      </c>
      <c r="D62" s="74">
        <v>93</v>
      </c>
      <c r="E62" s="85">
        <v>91</v>
      </c>
      <c r="F62" s="85">
        <v>86</v>
      </c>
      <c r="G62" s="85">
        <v>86</v>
      </c>
      <c r="H62" s="85">
        <v>117</v>
      </c>
      <c r="I62" s="85">
        <v>110</v>
      </c>
      <c r="J62" s="85">
        <v>90</v>
      </c>
      <c r="K62" s="10"/>
      <c r="L62" s="10"/>
      <c r="M62" s="10"/>
      <c r="N62" s="10"/>
      <c r="O62" s="10"/>
      <c r="P62" s="10"/>
      <c r="Q62" s="10"/>
      <c r="R62" s="101">
        <f t="shared" si="0"/>
        <v>675</v>
      </c>
      <c r="S62" s="48"/>
      <c r="T62" s="45"/>
      <c r="U62" s="26"/>
      <c r="V62" s="45"/>
    </row>
    <row r="63" spans="1:22" x14ac:dyDescent="0.25">
      <c r="A63" s="100">
        <v>276</v>
      </c>
      <c r="B63" s="87" t="s">
        <v>67</v>
      </c>
      <c r="C63" s="16">
        <v>15</v>
      </c>
      <c r="D63" s="74">
        <v>111</v>
      </c>
      <c r="E63" s="84">
        <v>131</v>
      </c>
      <c r="F63" s="84">
        <v>135</v>
      </c>
      <c r="G63" s="84">
        <v>118</v>
      </c>
      <c r="H63" s="84">
        <v>125</v>
      </c>
      <c r="I63" s="84">
        <v>127</v>
      </c>
      <c r="J63" s="17"/>
      <c r="K63" s="17"/>
      <c r="L63" s="17"/>
      <c r="M63" s="17"/>
      <c r="N63" s="17"/>
      <c r="O63" s="17"/>
      <c r="P63" s="17"/>
      <c r="Q63" s="17"/>
      <c r="R63" s="101">
        <f t="shared" si="0"/>
        <v>762</v>
      </c>
      <c r="S63" s="48"/>
      <c r="T63" s="45">
        <v>23</v>
      </c>
      <c r="U63" s="26"/>
      <c r="V63" s="45"/>
    </row>
    <row r="64" spans="1:22" x14ac:dyDescent="0.25">
      <c r="A64" s="100">
        <v>235</v>
      </c>
      <c r="B64" s="87" t="s">
        <v>68</v>
      </c>
      <c r="C64" s="74">
        <v>1</v>
      </c>
      <c r="D64" s="74">
        <v>43</v>
      </c>
      <c r="E64" s="84">
        <v>41</v>
      </c>
      <c r="F64" s="84">
        <v>42</v>
      </c>
      <c r="G64" s="84">
        <v>43</v>
      </c>
      <c r="H64" s="84">
        <v>38</v>
      </c>
      <c r="I64" s="84">
        <v>51</v>
      </c>
      <c r="J64" s="17"/>
      <c r="K64" s="17"/>
      <c r="L64" s="17"/>
      <c r="M64" s="17"/>
      <c r="N64" s="17"/>
      <c r="O64" s="17"/>
      <c r="P64" s="17"/>
      <c r="Q64" s="17"/>
      <c r="R64" s="101">
        <f t="shared" si="0"/>
        <v>259</v>
      </c>
      <c r="S64" s="48"/>
      <c r="T64" s="46"/>
      <c r="U64" s="24"/>
      <c r="V64" s="45">
        <v>8</v>
      </c>
    </row>
    <row r="65" spans="1:22" x14ac:dyDescent="0.25">
      <c r="A65" s="100">
        <v>220</v>
      </c>
      <c r="B65" s="87" t="s">
        <v>69</v>
      </c>
      <c r="C65" s="17"/>
      <c r="D65" s="74">
        <v>58</v>
      </c>
      <c r="E65" s="84">
        <v>60</v>
      </c>
      <c r="F65" s="84">
        <v>57</v>
      </c>
      <c r="G65" s="84">
        <v>57</v>
      </c>
      <c r="H65" s="84">
        <v>57</v>
      </c>
      <c r="I65" s="84">
        <v>43</v>
      </c>
      <c r="J65" s="84">
        <v>68</v>
      </c>
      <c r="K65" s="17"/>
      <c r="L65" s="17"/>
      <c r="M65" s="17"/>
      <c r="N65" s="17"/>
      <c r="O65" s="17"/>
      <c r="P65" s="17"/>
      <c r="Q65" s="17"/>
      <c r="R65" s="101">
        <f t="shared" si="0"/>
        <v>400</v>
      </c>
      <c r="S65" s="48"/>
      <c r="T65" s="45"/>
      <c r="U65" s="26"/>
      <c r="V65" s="45"/>
    </row>
    <row r="66" spans="1:22" x14ac:dyDescent="0.25">
      <c r="A66" s="100">
        <v>240</v>
      </c>
      <c r="B66" s="87" t="s">
        <v>70</v>
      </c>
      <c r="C66" s="18">
        <v>1</v>
      </c>
      <c r="D66" s="74">
        <v>99</v>
      </c>
      <c r="E66" s="84">
        <v>68</v>
      </c>
      <c r="F66" s="84">
        <v>83</v>
      </c>
      <c r="G66" s="84">
        <v>66</v>
      </c>
      <c r="H66" s="84">
        <v>75</v>
      </c>
      <c r="I66" s="84">
        <v>60</v>
      </c>
      <c r="J66" s="17"/>
      <c r="K66" s="17"/>
      <c r="L66" s="17"/>
      <c r="M66" s="17"/>
      <c r="N66" s="17"/>
      <c r="O66" s="17"/>
      <c r="P66" s="17"/>
      <c r="Q66" s="17"/>
      <c r="R66" s="101">
        <f t="shared" si="0"/>
        <v>452</v>
      </c>
      <c r="S66" s="48"/>
      <c r="T66" s="45"/>
      <c r="U66" s="26"/>
      <c r="V66" s="45"/>
    </row>
    <row r="67" spans="1:22" x14ac:dyDescent="0.25">
      <c r="A67" s="100">
        <v>301</v>
      </c>
      <c r="B67" s="87" t="s">
        <v>119</v>
      </c>
      <c r="C67" s="17"/>
      <c r="D67" s="17"/>
      <c r="E67" s="17"/>
      <c r="F67" s="17"/>
      <c r="G67" s="17"/>
      <c r="H67" s="17"/>
      <c r="I67" s="17"/>
      <c r="J67" s="85">
        <v>235</v>
      </c>
      <c r="K67" s="85">
        <v>291</v>
      </c>
      <c r="L67" s="85">
        <v>268</v>
      </c>
      <c r="M67" s="17"/>
      <c r="N67" s="17"/>
      <c r="O67" s="17"/>
      <c r="P67" s="17"/>
      <c r="Q67" s="17"/>
      <c r="R67" s="101">
        <f t="shared" si="0"/>
        <v>794</v>
      </c>
      <c r="S67" s="48"/>
      <c r="T67" s="45"/>
      <c r="U67" s="26"/>
      <c r="V67" s="45"/>
    </row>
    <row r="68" spans="1:22" x14ac:dyDescent="0.25">
      <c r="A68" s="100">
        <v>310</v>
      </c>
      <c r="B68" s="87" t="s">
        <v>4</v>
      </c>
      <c r="C68" s="17"/>
      <c r="D68" s="17"/>
      <c r="E68" s="17"/>
      <c r="F68" s="17"/>
      <c r="G68" s="17"/>
      <c r="H68" s="17"/>
      <c r="I68" s="17"/>
      <c r="J68" s="85">
        <v>350</v>
      </c>
      <c r="K68" s="85">
        <v>377</v>
      </c>
      <c r="L68" s="85">
        <v>335</v>
      </c>
      <c r="M68" s="17"/>
      <c r="N68" s="17"/>
      <c r="O68" s="17"/>
      <c r="P68" s="17"/>
      <c r="Q68" s="17"/>
      <c r="R68" s="101">
        <f t="shared" si="0"/>
        <v>1062</v>
      </c>
      <c r="S68" s="48"/>
      <c r="T68" s="45"/>
      <c r="U68" s="26"/>
      <c r="V68" s="45">
        <v>1</v>
      </c>
    </row>
    <row r="69" spans="1:22" x14ac:dyDescent="0.25">
      <c r="A69" s="100">
        <v>317</v>
      </c>
      <c r="B69" s="87" t="s">
        <v>5</v>
      </c>
      <c r="C69" s="17"/>
      <c r="D69" s="17"/>
      <c r="E69" s="17"/>
      <c r="F69" s="17"/>
      <c r="G69" s="17"/>
      <c r="H69" s="17"/>
      <c r="I69" s="85">
        <v>226</v>
      </c>
      <c r="J69" s="85">
        <v>230</v>
      </c>
      <c r="K69" s="85">
        <v>269</v>
      </c>
      <c r="L69" s="85">
        <v>276</v>
      </c>
      <c r="M69" s="17"/>
      <c r="N69" s="17"/>
      <c r="O69" s="17"/>
      <c r="P69" s="17"/>
      <c r="Q69" s="17"/>
      <c r="R69" s="101">
        <f t="shared" si="0"/>
        <v>1001</v>
      </c>
      <c r="S69" s="48"/>
      <c r="T69" s="45"/>
      <c r="U69" s="26"/>
      <c r="V69" s="45"/>
    </row>
    <row r="70" spans="1:22" x14ac:dyDescent="0.25">
      <c r="A70" s="100">
        <v>303</v>
      </c>
      <c r="B70" s="87" t="s">
        <v>124</v>
      </c>
      <c r="C70" s="17"/>
      <c r="D70" s="17"/>
      <c r="E70" s="17"/>
      <c r="F70" s="17"/>
      <c r="G70" s="17"/>
      <c r="H70" s="17"/>
      <c r="I70" s="17"/>
      <c r="J70" s="84">
        <v>44</v>
      </c>
      <c r="K70" s="84">
        <v>362</v>
      </c>
      <c r="L70" s="84">
        <v>367</v>
      </c>
      <c r="M70" s="17"/>
      <c r="N70" s="17"/>
      <c r="O70" s="17"/>
      <c r="P70" s="17"/>
      <c r="Q70" s="17"/>
      <c r="R70" s="101">
        <f t="shared" si="0"/>
        <v>773</v>
      </c>
      <c r="S70" s="48"/>
      <c r="T70" s="45"/>
      <c r="U70" s="26"/>
      <c r="V70" s="45"/>
    </row>
    <row r="71" spans="1:22" x14ac:dyDescent="0.25">
      <c r="A71" s="100">
        <v>321</v>
      </c>
      <c r="B71" s="87" t="s">
        <v>136</v>
      </c>
      <c r="C71" s="17"/>
      <c r="D71" s="17"/>
      <c r="E71" s="17"/>
      <c r="F71" s="17"/>
      <c r="G71" s="17"/>
      <c r="H71" s="17"/>
      <c r="I71" s="17"/>
      <c r="J71" s="85">
        <v>357</v>
      </c>
      <c r="K71" s="85">
        <v>366</v>
      </c>
      <c r="L71" s="85">
        <v>327</v>
      </c>
      <c r="M71" s="17"/>
      <c r="N71" s="17"/>
      <c r="O71" s="17"/>
      <c r="P71" s="17"/>
      <c r="Q71" s="17"/>
      <c r="R71" s="101">
        <f t="shared" ref="R71:R81" si="1">SUM(C71:Q71)</f>
        <v>1050</v>
      </c>
      <c r="S71" s="48"/>
      <c r="T71" s="45"/>
      <c r="U71" s="73"/>
      <c r="V71" s="45"/>
    </row>
    <row r="72" spans="1:22" x14ac:dyDescent="0.25">
      <c r="A72" s="100">
        <v>304</v>
      </c>
      <c r="B72" s="87" t="s">
        <v>6</v>
      </c>
      <c r="C72" s="17"/>
      <c r="D72" s="17"/>
      <c r="E72" s="17"/>
      <c r="F72" s="17"/>
      <c r="G72" s="17"/>
      <c r="H72" s="17"/>
      <c r="I72" s="17"/>
      <c r="J72" s="17"/>
      <c r="K72" s="84">
        <v>333</v>
      </c>
      <c r="L72" s="84">
        <v>307</v>
      </c>
      <c r="M72" s="17"/>
      <c r="N72" s="17"/>
      <c r="O72" s="17"/>
      <c r="P72" s="17"/>
      <c r="Q72" s="17"/>
      <c r="R72" s="101">
        <f t="shared" si="1"/>
        <v>640</v>
      </c>
      <c r="S72" s="48"/>
      <c r="T72" s="45"/>
      <c r="U72" s="26"/>
      <c r="V72" s="45"/>
    </row>
    <row r="73" spans="1:22" x14ac:dyDescent="0.25">
      <c r="A73" s="100">
        <v>302</v>
      </c>
      <c r="B73" s="87" t="s">
        <v>123</v>
      </c>
      <c r="C73" s="17"/>
      <c r="D73" s="17"/>
      <c r="E73" s="17"/>
      <c r="F73" s="17"/>
      <c r="G73" s="17"/>
      <c r="H73" s="17"/>
      <c r="I73" s="17"/>
      <c r="J73" s="84">
        <v>174</v>
      </c>
      <c r="K73" s="84">
        <v>403</v>
      </c>
      <c r="L73" s="84">
        <v>387</v>
      </c>
      <c r="M73" s="17"/>
      <c r="N73" s="17"/>
      <c r="O73" s="17"/>
      <c r="P73" s="17"/>
      <c r="Q73" s="17"/>
      <c r="R73" s="101">
        <f t="shared" si="1"/>
        <v>964</v>
      </c>
      <c r="S73" s="48"/>
      <c r="T73" s="45"/>
      <c r="U73" s="26"/>
      <c r="V73" s="45"/>
    </row>
    <row r="74" spans="1:22" x14ac:dyDescent="0.25">
      <c r="A74" s="100">
        <v>305</v>
      </c>
      <c r="B74" s="87" t="s">
        <v>7</v>
      </c>
      <c r="C74" s="17"/>
      <c r="D74" s="17"/>
      <c r="E74" s="17"/>
      <c r="F74" s="17"/>
      <c r="G74" s="17"/>
      <c r="H74" s="17"/>
      <c r="I74" s="17"/>
      <c r="J74" s="84">
        <v>221</v>
      </c>
      <c r="K74" s="84">
        <v>225</v>
      </c>
      <c r="L74" s="84">
        <v>239</v>
      </c>
      <c r="M74" s="17"/>
      <c r="N74" s="17"/>
      <c r="O74" s="17"/>
      <c r="P74" s="17"/>
      <c r="Q74" s="17"/>
      <c r="R74" s="101">
        <f t="shared" si="1"/>
        <v>685</v>
      </c>
      <c r="S74" s="48"/>
      <c r="T74" s="45"/>
      <c r="U74" s="26"/>
      <c r="V74" s="45"/>
    </row>
    <row r="75" spans="1:22" x14ac:dyDescent="0.25">
      <c r="A75" s="100">
        <v>306</v>
      </c>
      <c r="B75" s="87" t="s">
        <v>8</v>
      </c>
      <c r="C75" s="17"/>
      <c r="D75" s="17"/>
      <c r="E75" s="17"/>
      <c r="F75" s="17"/>
      <c r="G75" s="17"/>
      <c r="H75" s="17"/>
      <c r="I75" s="17"/>
      <c r="J75" s="85">
        <v>227</v>
      </c>
      <c r="K75" s="85">
        <v>260</v>
      </c>
      <c r="L75" s="85">
        <v>261</v>
      </c>
      <c r="M75" s="17"/>
      <c r="N75" s="17"/>
      <c r="O75" s="17"/>
      <c r="P75" s="17"/>
      <c r="Q75" s="17"/>
      <c r="R75" s="101">
        <f t="shared" si="1"/>
        <v>748</v>
      </c>
      <c r="S75" s="48"/>
      <c r="T75" s="45"/>
      <c r="U75" s="26"/>
      <c r="V75" s="45"/>
    </row>
    <row r="76" spans="1:22" x14ac:dyDescent="0.25">
      <c r="A76" s="100">
        <v>309</v>
      </c>
      <c r="B76" s="87" t="s">
        <v>9</v>
      </c>
      <c r="C76" s="17"/>
      <c r="D76" s="17"/>
      <c r="E76" s="17"/>
      <c r="F76" s="17"/>
      <c r="G76" s="17"/>
      <c r="H76" s="17"/>
      <c r="I76" s="17"/>
      <c r="J76" s="85">
        <v>53</v>
      </c>
      <c r="K76" s="85">
        <v>68</v>
      </c>
      <c r="L76" s="85">
        <v>77</v>
      </c>
      <c r="M76" s="17"/>
      <c r="N76" s="17"/>
      <c r="O76" s="17"/>
      <c r="P76" s="17"/>
      <c r="Q76" s="17"/>
      <c r="R76" s="101">
        <f t="shared" si="1"/>
        <v>198</v>
      </c>
      <c r="S76" s="48"/>
      <c r="T76" s="46"/>
      <c r="U76" s="24"/>
      <c r="V76" s="47">
        <v>1</v>
      </c>
    </row>
    <row r="77" spans="1:22" x14ac:dyDescent="0.25">
      <c r="A77" s="100">
        <v>315</v>
      </c>
      <c r="B77" s="87" t="s">
        <v>122</v>
      </c>
      <c r="C77" s="11"/>
      <c r="D77" s="17"/>
      <c r="E77" s="17"/>
      <c r="F77" s="17"/>
      <c r="G77" s="17"/>
      <c r="H77" s="17"/>
      <c r="I77" s="17"/>
      <c r="J77" s="85">
        <v>396</v>
      </c>
      <c r="K77" s="85">
        <v>431</v>
      </c>
      <c r="L77" s="85">
        <v>444</v>
      </c>
      <c r="M77" s="17"/>
      <c r="N77" s="17"/>
      <c r="O77" s="17"/>
      <c r="P77" s="17"/>
      <c r="Q77" s="17"/>
      <c r="R77" s="101">
        <f t="shared" si="1"/>
        <v>1271</v>
      </c>
      <c r="S77" s="48"/>
      <c r="T77" s="45"/>
      <c r="U77" s="26"/>
      <c r="V77" s="45"/>
    </row>
    <row r="78" spans="1:22" x14ac:dyDescent="0.25">
      <c r="A78" s="100">
        <v>311</v>
      </c>
      <c r="B78" s="87" t="s">
        <v>125</v>
      </c>
      <c r="C78" s="17"/>
      <c r="D78" s="17"/>
      <c r="E78" s="17"/>
      <c r="F78" s="17"/>
      <c r="G78" s="17"/>
      <c r="H78" s="17"/>
      <c r="I78" s="17"/>
      <c r="J78" s="84">
        <v>302</v>
      </c>
      <c r="K78" s="84">
        <v>297</v>
      </c>
      <c r="L78" s="84">
        <v>342</v>
      </c>
      <c r="M78" s="17"/>
      <c r="N78" s="17"/>
      <c r="O78" s="17"/>
      <c r="P78" s="17"/>
      <c r="Q78" s="17"/>
      <c r="R78" s="101">
        <f t="shared" si="1"/>
        <v>941</v>
      </c>
      <c r="S78" s="48"/>
      <c r="T78" s="45"/>
      <c r="U78" s="26"/>
      <c r="V78" s="58"/>
    </row>
    <row r="79" spans="1:22" x14ac:dyDescent="0.25">
      <c r="A79" s="100">
        <v>319</v>
      </c>
      <c r="B79" s="87" t="s">
        <v>135</v>
      </c>
      <c r="C79" s="17"/>
      <c r="D79" s="17"/>
      <c r="E79" s="17"/>
      <c r="F79" s="17"/>
      <c r="G79" s="17"/>
      <c r="H79" s="17"/>
      <c r="I79" s="17"/>
      <c r="J79" s="84">
        <v>468</v>
      </c>
      <c r="K79" s="84">
        <v>486</v>
      </c>
      <c r="L79" s="84">
        <v>393</v>
      </c>
      <c r="M79" s="17"/>
      <c r="N79" s="17"/>
      <c r="O79" s="17"/>
      <c r="P79" s="17"/>
      <c r="Q79" s="17"/>
      <c r="R79" s="101">
        <f t="shared" si="1"/>
        <v>1347</v>
      </c>
      <c r="S79" s="48"/>
      <c r="T79" s="45"/>
      <c r="U79" s="73"/>
      <c r="V79" s="58"/>
    </row>
    <row r="80" spans="1:22" x14ac:dyDescent="0.25">
      <c r="A80" s="100">
        <v>307</v>
      </c>
      <c r="B80" s="87" t="s">
        <v>121</v>
      </c>
      <c r="C80" s="11"/>
      <c r="D80" s="17"/>
      <c r="E80" s="17"/>
      <c r="F80" s="17"/>
      <c r="G80" s="17"/>
      <c r="H80" s="17"/>
      <c r="I80" s="17"/>
      <c r="J80" s="84">
        <v>253</v>
      </c>
      <c r="K80" s="84">
        <v>269</v>
      </c>
      <c r="L80" s="84">
        <v>266</v>
      </c>
      <c r="M80" s="17"/>
      <c r="N80" s="17"/>
      <c r="O80" s="17"/>
      <c r="P80" s="17"/>
      <c r="Q80" s="17"/>
      <c r="R80" s="101">
        <f t="shared" si="1"/>
        <v>788</v>
      </c>
      <c r="S80" s="48"/>
      <c r="T80" s="45"/>
      <c r="U80" s="26"/>
      <c r="V80" s="45"/>
    </row>
    <row r="81" spans="1:22" x14ac:dyDescent="0.25">
      <c r="A81" s="100">
        <v>308</v>
      </c>
      <c r="B81" s="87" t="s">
        <v>71</v>
      </c>
      <c r="C81" s="17"/>
      <c r="D81" s="17"/>
      <c r="E81" s="17"/>
      <c r="F81" s="17"/>
      <c r="G81" s="17"/>
      <c r="H81" s="17"/>
      <c r="I81" s="17"/>
      <c r="J81" s="84">
        <v>114</v>
      </c>
      <c r="K81" s="84">
        <v>374</v>
      </c>
      <c r="L81" s="84">
        <v>356</v>
      </c>
      <c r="M81" s="17"/>
      <c r="N81" s="17"/>
      <c r="O81" s="17"/>
      <c r="P81" s="17"/>
      <c r="Q81" s="17"/>
      <c r="R81" s="101">
        <f t="shared" si="1"/>
        <v>844</v>
      </c>
      <c r="S81" s="48"/>
      <c r="T81" s="45"/>
      <c r="U81" s="26"/>
      <c r="V81" s="45"/>
    </row>
    <row r="82" spans="1:22" x14ac:dyDescent="0.25">
      <c r="A82" s="100">
        <v>316</v>
      </c>
      <c r="B82" s="87" t="s">
        <v>72</v>
      </c>
      <c r="C82" s="17"/>
      <c r="D82" s="17"/>
      <c r="E82" s="17"/>
      <c r="F82" s="17"/>
      <c r="G82" s="17"/>
      <c r="H82" s="17"/>
      <c r="I82" s="17"/>
      <c r="J82" s="84">
        <v>300</v>
      </c>
      <c r="K82" s="84">
        <v>306</v>
      </c>
      <c r="L82" s="84">
        <v>320</v>
      </c>
      <c r="M82" s="17"/>
      <c r="N82" s="17"/>
      <c r="O82" s="17"/>
      <c r="P82" s="17"/>
      <c r="Q82" s="17"/>
      <c r="R82" s="101">
        <f t="shared" ref="R82:R104" si="2">SUM(C82:Q82)</f>
        <v>926</v>
      </c>
      <c r="S82" s="48"/>
      <c r="T82" s="45"/>
      <c r="U82" s="26"/>
      <c r="V82" s="45"/>
    </row>
    <row r="83" spans="1:22" x14ac:dyDescent="0.25">
      <c r="A83" s="100">
        <v>611</v>
      </c>
      <c r="B83" s="87" t="s">
        <v>73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85">
        <v>155</v>
      </c>
      <c r="N83" s="85">
        <v>144</v>
      </c>
      <c r="O83" s="85">
        <v>140</v>
      </c>
      <c r="P83" s="85">
        <v>130</v>
      </c>
      <c r="Q83" s="16">
        <v>0</v>
      </c>
      <c r="R83" s="101">
        <f t="shared" si="2"/>
        <v>569</v>
      </c>
      <c r="S83" s="48"/>
      <c r="T83" s="45">
        <v>1</v>
      </c>
      <c r="U83" s="26"/>
      <c r="V83" s="45">
        <v>1</v>
      </c>
    </row>
    <row r="84" spans="1:22" x14ac:dyDescent="0.25">
      <c r="A84" s="100">
        <v>609</v>
      </c>
      <c r="B84" s="87" t="s">
        <v>74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85">
        <v>526</v>
      </c>
      <c r="N84" s="85">
        <v>460</v>
      </c>
      <c r="O84" s="85">
        <v>464</v>
      </c>
      <c r="P84" s="85">
        <v>379</v>
      </c>
      <c r="Q84" s="74">
        <v>0</v>
      </c>
      <c r="R84" s="101">
        <f t="shared" si="2"/>
        <v>1829</v>
      </c>
      <c r="S84" s="48"/>
      <c r="T84" s="45"/>
      <c r="U84" s="26"/>
      <c r="V84" s="45"/>
    </row>
    <row r="85" spans="1:22" x14ac:dyDescent="0.25">
      <c r="A85" s="100">
        <v>501</v>
      </c>
      <c r="B85" s="87" t="s">
        <v>75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84">
        <v>385</v>
      </c>
      <c r="N85" s="84">
        <v>392</v>
      </c>
      <c r="O85" s="84">
        <v>424</v>
      </c>
      <c r="P85" s="84">
        <v>399</v>
      </c>
      <c r="Q85" s="16">
        <v>4</v>
      </c>
      <c r="R85" s="101">
        <f t="shared" si="2"/>
        <v>1604</v>
      </c>
      <c r="S85" s="48"/>
      <c r="T85" s="45"/>
      <c r="U85" s="26"/>
      <c r="V85" s="45">
        <v>1</v>
      </c>
    </row>
    <row r="86" spans="1:22" x14ac:dyDescent="0.25">
      <c r="A86" s="100">
        <v>505</v>
      </c>
      <c r="B86" s="87" t="s">
        <v>76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84">
        <v>578</v>
      </c>
      <c r="N86" s="84">
        <v>551</v>
      </c>
      <c r="O86" s="84">
        <v>548</v>
      </c>
      <c r="P86" s="84">
        <v>489</v>
      </c>
      <c r="Q86" s="74">
        <v>3</v>
      </c>
      <c r="R86" s="101">
        <f t="shared" si="2"/>
        <v>2169</v>
      </c>
      <c r="S86" s="48"/>
      <c r="T86" s="45">
        <v>4</v>
      </c>
      <c r="U86" s="26"/>
      <c r="V86" s="45"/>
    </row>
    <row r="87" spans="1:22" x14ac:dyDescent="0.25">
      <c r="A87" s="100">
        <v>509</v>
      </c>
      <c r="B87" s="87" t="s">
        <v>77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85">
        <v>421</v>
      </c>
      <c r="N87" s="85">
        <v>339</v>
      </c>
      <c r="O87" s="85">
        <v>373</v>
      </c>
      <c r="P87" s="85">
        <v>360</v>
      </c>
      <c r="Q87" s="85">
        <v>1</v>
      </c>
      <c r="R87" s="101">
        <f t="shared" si="2"/>
        <v>1494</v>
      </c>
      <c r="S87" s="48"/>
      <c r="T87" s="45"/>
      <c r="U87" s="26"/>
      <c r="V87" s="45"/>
    </row>
    <row r="88" spans="1:22" x14ac:dyDescent="0.25">
      <c r="A88" s="100">
        <v>602</v>
      </c>
      <c r="B88" s="87" t="s">
        <v>78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85">
        <v>94</v>
      </c>
      <c r="N88" s="85">
        <v>83</v>
      </c>
      <c r="O88" s="85">
        <v>86</v>
      </c>
      <c r="P88" s="85">
        <v>55</v>
      </c>
      <c r="Q88" s="74">
        <v>0</v>
      </c>
      <c r="R88" s="101">
        <f t="shared" si="2"/>
        <v>318</v>
      </c>
      <c r="S88" s="48"/>
      <c r="T88" s="46"/>
      <c r="U88" s="24"/>
      <c r="V88" s="45">
        <v>7</v>
      </c>
    </row>
    <row r="89" spans="1:22" x14ac:dyDescent="0.25">
      <c r="A89" s="100">
        <v>510</v>
      </c>
      <c r="B89" s="87" t="s">
        <v>96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85">
        <v>5</v>
      </c>
      <c r="N89" s="85">
        <v>16</v>
      </c>
      <c r="O89" s="85">
        <v>39</v>
      </c>
      <c r="P89" s="85">
        <v>31</v>
      </c>
      <c r="Q89" s="74">
        <v>0</v>
      </c>
      <c r="R89" s="101">
        <f t="shared" si="2"/>
        <v>91</v>
      </c>
      <c r="S89" s="48"/>
      <c r="T89" s="45">
        <v>2</v>
      </c>
      <c r="U89" s="26"/>
      <c r="V89" s="45"/>
    </row>
    <row r="90" spans="1:22" x14ac:dyDescent="0.25">
      <c r="A90" s="100">
        <v>607</v>
      </c>
      <c r="B90" s="87" t="s">
        <v>79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84">
        <v>617</v>
      </c>
      <c r="N90" s="84">
        <v>552</v>
      </c>
      <c r="O90" s="84">
        <v>516</v>
      </c>
      <c r="P90" s="84">
        <v>497</v>
      </c>
      <c r="Q90" s="16">
        <v>2</v>
      </c>
      <c r="R90" s="101">
        <f t="shared" si="2"/>
        <v>2184</v>
      </c>
      <c r="S90" s="48"/>
      <c r="T90" s="45">
        <v>1</v>
      </c>
      <c r="U90" s="26"/>
      <c r="V90" s="45"/>
    </row>
    <row r="91" spans="1:22" x14ac:dyDescent="0.25">
      <c r="A91" s="100">
        <v>504</v>
      </c>
      <c r="B91" s="87" t="s">
        <v>120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85">
        <v>447</v>
      </c>
      <c r="N91" s="85">
        <v>393</v>
      </c>
      <c r="O91" s="85">
        <v>366</v>
      </c>
      <c r="P91" s="85">
        <v>344</v>
      </c>
      <c r="Q91" s="74">
        <v>4</v>
      </c>
      <c r="R91" s="101">
        <f t="shared" si="2"/>
        <v>1554</v>
      </c>
      <c r="S91" s="48"/>
      <c r="T91" s="45">
        <v>1</v>
      </c>
      <c r="U91" s="26"/>
      <c r="V91" s="45"/>
    </row>
    <row r="92" spans="1:22" x14ac:dyDescent="0.25">
      <c r="A92" s="100">
        <v>502</v>
      </c>
      <c r="B92" s="87" t="s">
        <v>83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84">
        <v>488</v>
      </c>
      <c r="N92" s="84">
        <v>477</v>
      </c>
      <c r="O92" s="84">
        <v>363</v>
      </c>
      <c r="P92" s="84">
        <v>399</v>
      </c>
      <c r="Q92" s="16">
        <v>1</v>
      </c>
      <c r="R92" s="101">
        <f t="shared" si="2"/>
        <v>1728</v>
      </c>
      <c r="S92" s="48"/>
      <c r="T92" s="45"/>
      <c r="U92" s="26"/>
      <c r="V92" s="45"/>
    </row>
    <row r="93" spans="1:22" x14ac:dyDescent="0.25">
      <c r="A93" s="100">
        <v>508</v>
      </c>
      <c r="B93" s="87" t="s">
        <v>80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84">
        <v>441</v>
      </c>
      <c r="N93" s="84">
        <v>420</v>
      </c>
      <c r="O93" s="84">
        <v>416</v>
      </c>
      <c r="P93" s="84">
        <v>387</v>
      </c>
      <c r="Q93" s="16">
        <v>9</v>
      </c>
      <c r="R93" s="101">
        <f t="shared" si="2"/>
        <v>1673</v>
      </c>
      <c r="S93" s="48"/>
      <c r="T93" s="45"/>
      <c r="U93" s="26"/>
      <c r="V93" s="45">
        <v>6</v>
      </c>
    </row>
    <row r="94" spans="1:22" x14ac:dyDescent="0.25">
      <c r="A94" s="100">
        <v>606</v>
      </c>
      <c r="B94" s="87" t="s">
        <v>81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84">
        <v>656</v>
      </c>
      <c r="N94" s="84">
        <v>641</v>
      </c>
      <c r="O94" s="84">
        <v>604</v>
      </c>
      <c r="P94" s="84">
        <v>586</v>
      </c>
      <c r="Q94" s="74">
        <v>5</v>
      </c>
      <c r="R94" s="101">
        <f t="shared" si="2"/>
        <v>2492</v>
      </c>
      <c r="S94" s="48"/>
      <c r="T94" s="45"/>
      <c r="U94" s="26"/>
      <c r="V94" s="45"/>
    </row>
    <row r="95" spans="1:22" x14ac:dyDescent="0.25">
      <c r="A95" s="100">
        <v>503</v>
      </c>
      <c r="B95" s="87" t="s">
        <v>109</v>
      </c>
      <c r="C95" s="11"/>
      <c r="D95" s="17"/>
      <c r="E95" s="17"/>
      <c r="F95" s="17"/>
      <c r="G95" s="17"/>
      <c r="H95" s="17"/>
      <c r="I95" s="17"/>
      <c r="J95" s="17"/>
      <c r="K95" s="17"/>
      <c r="L95" s="17"/>
      <c r="M95" s="84">
        <v>325</v>
      </c>
      <c r="N95" s="84">
        <v>295</v>
      </c>
      <c r="O95" s="84">
        <v>288</v>
      </c>
      <c r="P95" s="84">
        <v>325</v>
      </c>
      <c r="Q95" s="16">
        <v>4</v>
      </c>
      <c r="R95" s="101">
        <f t="shared" si="2"/>
        <v>1237</v>
      </c>
      <c r="S95" s="48"/>
      <c r="T95" s="45"/>
      <c r="U95" s="26"/>
      <c r="V95" s="45"/>
    </row>
    <row r="96" spans="1:22" x14ac:dyDescent="0.25">
      <c r="A96" s="100">
        <v>603</v>
      </c>
      <c r="B96" s="87" t="s">
        <v>2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84">
        <v>54</v>
      </c>
      <c r="O96" s="84">
        <v>90</v>
      </c>
      <c r="P96" s="84">
        <v>90</v>
      </c>
      <c r="Q96" s="74">
        <v>0</v>
      </c>
      <c r="R96" s="101">
        <f t="shared" si="2"/>
        <v>234</v>
      </c>
      <c r="S96" s="48"/>
      <c r="T96" s="45"/>
      <c r="U96" s="26"/>
      <c r="V96" s="45"/>
    </row>
    <row r="97" spans="1:22" x14ac:dyDescent="0.25">
      <c r="A97" s="100">
        <v>601</v>
      </c>
      <c r="B97" s="87" t="s">
        <v>31</v>
      </c>
      <c r="C97" s="17"/>
      <c r="D97" s="74">
        <v>1</v>
      </c>
      <c r="E97" s="85">
        <v>5</v>
      </c>
      <c r="F97" s="85">
        <v>4</v>
      </c>
      <c r="G97" s="85">
        <v>1</v>
      </c>
      <c r="H97" s="85">
        <v>3</v>
      </c>
      <c r="I97" s="85">
        <v>1</v>
      </c>
      <c r="J97" s="85">
        <v>0</v>
      </c>
      <c r="K97" s="85">
        <v>2</v>
      </c>
      <c r="L97" s="85">
        <v>0</v>
      </c>
      <c r="M97" s="85">
        <v>4</v>
      </c>
      <c r="N97" s="85">
        <v>1</v>
      </c>
      <c r="O97" s="85">
        <v>2</v>
      </c>
      <c r="P97" s="85">
        <v>1</v>
      </c>
      <c r="Q97" s="16">
        <v>0</v>
      </c>
      <c r="R97" s="101">
        <f t="shared" si="2"/>
        <v>25</v>
      </c>
      <c r="S97" s="48"/>
      <c r="T97" s="45"/>
      <c r="U97" s="26"/>
      <c r="V97" s="45"/>
    </row>
    <row r="98" spans="1:22" x14ac:dyDescent="0.25">
      <c r="A98" s="100">
        <v>923</v>
      </c>
      <c r="B98" s="87" t="s">
        <v>10</v>
      </c>
      <c r="C98" s="17"/>
      <c r="D98" s="74">
        <v>2</v>
      </c>
      <c r="E98" s="84">
        <v>1</v>
      </c>
      <c r="F98" s="84">
        <v>2</v>
      </c>
      <c r="G98" s="84">
        <v>5</v>
      </c>
      <c r="H98" s="84">
        <v>6</v>
      </c>
      <c r="I98" s="84">
        <v>4</v>
      </c>
      <c r="J98" s="84">
        <v>13</v>
      </c>
      <c r="K98" s="84">
        <v>13</v>
      </c>
      <c r="L98" s="84">
        <v>17</v>
      </c>
      <c r="M98" s="84">
        <v>26</v>
      </c>
      <c r="N98" s="84">
        <v>30</v>
      </c>
      <c r="O98" s="84">
        <v>40</v>
      </c>
      <c r="P98" s="84">
        <v>48</v>
      </c>
      <c r="Q98" s="16">
        <v>0</v>
      </c>
      <c r="R98" s="101">
        <f t="shared" si="2"/>
        <v>207</v>
      </c>
      <c r="S98" s="48"/>
      <c r="T98" s="45"/>
      <c r="U98" s="26"/>
      <c r="V98" s="45"/>
    </row>
    <row r="99" spans="1:22" x14ac:dyDescent="0.25">
      <c r="A99" s="100">
        <v>911</v>
      </c>
      <c r="B99" s="87" t="s">
        <v>55</v>
      </c>
      <c r="C99" s="16">
        <v>7</v>
      </c>
      <c r="D99" s="74">
        <v>5</v>
      </c>
      <c r="E99" s="84">
        <v>5</v>
      </c>
      <c r="F99" s="84">
        <v>1</v>
      </c>
      <c r="G99" s="84">
        <v>6</v>
      </c>
      <c r="H99" s="84">
        <v>6</v>
      </c>
      <c r="I99" s="84">
        <v>9</v>
      </c>
      <c r="J99" s="84">
        <v>5</v>
      </c>
      <c r="K99" s="84">
        <v>6</v>
      </c>
      <c r="L99" s="84">
        <v>4</v>
      </c>
      <c r="M99" s="84">
        <v>7</v>
      </c>
      <c r="N99" s="84">
        <v>6</v>
      </c>
      <c r="O99" s="84">
        <v>9</v>
      </c>
      <c r="P99" s="84">
        <v>9</v>
      </c>
      <c r="Q99" s="16">
        <v>17</v>
      </c>
      <c r="R99" s="101">
        <f t="shared" si="2"/>
        <v>102</v>
      </c>
      <c r="S99" s="48"/>
      <c r="T99" s="45"/>
      <c r="U99" s="26"/>
      <c r="V99" s="45"/>
    </row>
    <row r="100" spans="1:22" x14ac:dyDescent="0.25">
      <c r="A100" s="100">
        <v>917</v>
      </c>
      <c r="B100" s="87" t="s">
        <v>84</v>
      </c>
      <c r="C100" s="17"/>
      <c r="D100" s="74">
        <v>0</v>
      </c>
      <c r="E100" s="18">
        <v>0</v>
      </c>
      <c r="F100" s="84">
        <v>3</v>
      </c>
      <c r="G100" s="84">
        <v>1</v>
      </c>
      <c r="H100" s="84">
        <v>3</v>
      </c>
      <c r="I100" s="84">
        <v>3</v>
      </c>
      <c r="J100" s="84">
        <v>6</v>
      </c>
      <c r="K100" s="84">
        <v>1</v>
      </c>
      <c r="L100" s="84">
        <v>4</v>
      </c>
      <c r="M100" s="84">
        <v>6</v>
      </c>
      <c r="N100" s="84">
        <v>4</v>
      </c>
      <c r="O100" s="84">
        <v>2</v>
      </c>
      <c r="P100" s="84">
        <v>5</v>
      </c>
      <c r="Q100" s="16">
        <v>0</v>
      </c>
      <c r="R100" s="101">
        <f t="shared" si="2"/>
        <v>38</v>
      </c>
      <c r="S100" s="48"/>
      <c r="T100" s="45"/>
      <c r="U100" s="26"/>
      <c r="V100" s="45"/>
    </row>
    <row r="101" spans="1:22" x14ac:dyDescent="0.25">
      <c r="A101" s="100">
        <v>975</v>
      </c>
      <c r="B101" s="87" t="s">
        <v>110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6">
        <v>43</v>
      </c>
      <c r="R101" s="101">
        <f t="shared" si="2"/>
        <v>43</v>
      </c>
      <c r="S101" s="48"/>
      <c r="T101" s="45">
        <v>11</v>
      </c>
      <c r="U101" s="26"/>
      <c r="V101" s="45"/>
    </row>
    <row r="102" spans="1:22" x14ac:dyDescent="0.25">
      <c r="A102" s="100">
        <v>507</v>
      </c>
      <c r="B102" s="87" t="s">
        <v>99</v>
      </c>
      <c r="C102" s="16">
        <v>24</v>
      </c>
      <c r="D102" s="74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85">
        <v>1</v>
      </c>
      <c r="K102" s="85">
        <v>2</v>
      </c>
      <c r="L102" s="85">
        <v>12</v>
      </c>
      <c r="M102" s="85">
        <v>13</v>
      </c>
      <c r="N102" s="85">
        <v>23</v>
      </c>
      <c r="O102" s="85">
        <v>34</v>
      </c>
      <c r="P102" s="85">
        <v>37</v>
      </c>
      <c r="Q102" s="16">
        <v>0</v>
      </c>
      <c r="R102" s="101">
        <f t="shared" si="2"/>
        <v>146</v>
      </c>
      <c r="S102" s="48"/>
      <c r="T102" s="47"/>
      <c r="U102" s="26"/>
      <c r="V102" s="47"/>
    </row>
    <row r="103" spans="1:22" x14ac:dyDescent="0.25">
      <c r="A103" s="100">
        <v>901</v>
      </c>
      <c r="B103" s="87" t="s">
        <v>127</v>
      </c>
      <c r="C103" s="16">
        <v>0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01">
        <f t="shared" si="2"/>
        <v>0</v>
      </c>
      <c r="S103" s="48"/>
      <c r="T103" s="47"/>
      <c r="U103" s="70"/>
      <c r="V103" s="47"/>
    </row>
    <row r="104" spans="1:22" ht="15.75" thickBot="1" x14ac:dyDescent="0.3">
      <c r="A104" s="100">
        <v>902</v>
      </c>
      <c r="B104" s="87" t="s">
        <v>126</v>
      </c>
      <c r="C104" s="74">
        <v>21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01">
        <f t="shared" si="2"/>
        <v>21</v>
      </c>
      <c r="S104" s="48"/>
      <c r="T104" s="45">
        <v>7</v>
      </c>
      <c r="U104" s="70"/>
      <c r="V104" s="45"/>
    </row>
    <row r="105" spans="1:22" ht="16.5" thickBot="1" x14ac:dyDescent="0.3">
      <c r="A105" s="78"/>
      <c r="B105" s="91" t="s">
        <v>82</v>
      </c>
      <c r="C105" s="102">
        <f>SUM(C4:C104)</f>
        <v>644</v>
      </c>
      <c r="D105" s="102">
        <f t="shared" ref="D105:Q105" si="3">SUM(D4:D104)</f>
        <v>4918</v>
      </c>
      <c r="E105" s="102">
        <f t="shared" si="3"/>
        <v>4826</v>
      </c>
      <c r="F105" s="102">
        <f t="shared" si="3"/>
        <v>4830</v>
      </c>
      <c r="G105" s="102">
        <f t="shared" si="3"/>
        <v>4654</v>
      </c>
      <c r="H105" s="102">
        <f t="shared" si="3"/>
        <v>4764</v>
      </c>
      <c r="I105" s="102">
        <f t="shared" si="3"/>
        <v>4723</v>
      </c>
      <c r="J105" s="102">
        <f t="shared" si="3"/>
        <v>5046</v>
      </c>
      <c r="K105" s="102">
        <f t="shared" si="3"/>
        <v>5176</v>
      </c>
      <c r="L105" s="102">
        <f t="shared" si="3"/>
        <v>5034</v>
      </c>
      <c r="M105" s="102">
        <f t="shared" si="3"/>
        <v>5194</v>
      </c>
      <c r="N105" s="102">
        <f t="shared" si="3"/>
        <v>4881</v>
      </c>
      <c r="O105" s="102">
        <f t="shared" si="3"/>
        <v>4804</v>
      </c>
      <c r="P105" s="102">
        <f t="shared" si="3"/>
        <v>4571</v>
      </c>
      <c r="Q105" s="102">
        <f t="shared" si="3"/>
        <v>93</v>
      </c>
      <c r="R105" s="103">
        <f>SUM(R4:R104)</f>
        <v>64158</v>
      </c>
      <c r="S105" s="54"/>
      <c r="T105" s="61">
        <f>SUM(T4:T104)</f>
        <v>170</v>
      </c>
      <c r="U105" s="24"/>
      <c r="V105" s="61">
        <f>SUM(V4:V104)</f>
        <v>31</v>
      </c>
    </row>
    <row r="106" spans="1:22" x14ac:dyDescent="0.25">
      <c r="A106" s="15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55"/>
      <c r="T106" s="14"/>
      <c r="U106" s="49"/>
      <c r="V106" s="14"/>
    </row>
    <row r="107" spans="1:22" ht="15.75" thickBot="1" x14ac:dyDescent="0.3">
      <c r="A107" s="15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55"/>
      <c r="T107" s="28"/>
      <c r="U107" s="49"/>
      <c r="V107" s="28"/>
    </row>
    <row r="108" spans="1:22" ht="30.75" customHeight="1" x14ac:dyDescent="0.25">
      <c r="A108" s="15"/>
      <c r="B108" s="127" t="s">
        <v>87</v>
      </c>
      <c r="C108" s="128"/>
      <c r="D108" s="20"/>
      <c r="E108" s="20"/>
      <c r="F108" s="129" t="s">
        <v>132</v>
      </c>
      <c r="G108" s="130"/>
      <c r="H108" s="130"/>
      <c r="I108" s="130"/>
      <c r="J108" s="130"/>
      <c r="K108" s="130"/>
      <c r="L108" s="130"/>
      <c r="M108" s="131"/>
      <c r="N108" s="21"/>
      <c r="O108" s="132" t="s">
        <v>114</v>
      </c>
      <c r="P108" s="133"/>
      <c r="Q108" s="22"/>
      <c r="R108" s="15"/>
      <c r="S108" s="50"/>
      <c r="T108" s="21"/>
      <c r="U108" s="21"/>
      <c r="V108" s="21"/>
    </row>
    <row r="109" spans="1:22" x14ac:dyDescent="0.25">
      <c r="A109" s="15"/>
      <c r="B109" s="27" t="s">
        <v>0</v>
      </c>
      <c r="C109" s="19">
        <f>SUM(R4:R66)+R103+R104</f>
        <v>30389</v>
      </c>
      <c r="D109" s="20"/>
      <c r="E109" s="20"/>
      <c r="F109" s="111" t="s">
        <v>0</v>
      </c>
      <c r="G109" s="123"/>
      <c r="H109" s="123"/>
      <c r="I109" s="123"/>
      <c r="J109" s="124">
        <v>32643</v>
      </c>
      <c r="K109" s="125"/>
      <c r="L109" s="125"/>
      <c r="M109" s="126"/>
      <c r="N109" s="23"/>
      <c r="O109" s="111">
        <f>(C109-J109)</f>
        <v>-2254</v>
      </c>
      <c r="P109" s="112"/>
      <c r="Q109" s="22"/>
      <c r="R109" s="15"/>
      <c r="S109" s="50"/>
      <c r="T109" s="29"/>
      <c r="U109" s="29"/>
      <c r="V109" s="24"/>
    </row>
    <row r="110" spans="1:22" x14ac:dyDescent="0.25">
      <c r="A110" s="15"/>
      <c r="B110" s="27" t="s">
        <v>1</v>
      </c>
      <c r="C110" s="19">
        <f>SUM(R67:R82)</f>
        <v>14032</v>
      </c>
      <c r="D110" s="20"/>
      <c r="E110" s="20"/>
      <c r="F110" s="111" t="s">
        <v>1</v>
      </c>
      <c r="G110" s="123"/>
      <c r="H110" s="123"/>
      <c r="I110" s="123"/>
      <c r="J110" s="124">
        <v>11752</v>
      </c>
      <c r="K110" s="125"/>
      <c r="L110" s="125"/>
      <c r="M110" s="126"/>
      <c r="N110" s="23"/>
      <c r="O110" s="111">
        <f t="shared" ref="O110:O113" si="4">(C110-J110)</f>
        <v>2280</v>
      </c>
      <c r="P110" s="112"/>
      <c r="Q110" s="22"/>
      <c r="R110" s="15"/>
      <c r="S110" s="50"/>
      <c r="T110" s="29"/>
      <c r="U110" s="29"/>
      <c r="V110" s="24"/>
    </row>
    <row r="111" spans="1:22" x14ac:dyDescent="0.25">
      <c r="A111" s="15"/>
      <c r="B111" s="27" t="s">
        <v>95</v>
      </c>
      <c r="C111" s="19">
        <f>SUM(R83:R96)</f>
        <v>19176</v>
      </c>
      <c r="D111" s="20"/>
      <c r="E111" s="20"/>
      <c r="F111" s="111" t="s">
        <v>95</v>
      </c>
      <c r="G111" s="123"/>
      <c r="H111" s="123"/>
      <c r="I111" s="123"/>
      <c r="J111" s="124">
        <v>18803</v>
      </c>
      <c r="K111" s="125"/>
      <c r="L111" s="125"/>
      <c r="M111" s="126"/>
      <c r="N111" s="23"/>
      <c r="O111" s="111">
        <f t="shared" si="4"/>
        <v>373</v>
      </c>
      <c r="P111" s="112"/>
      <c r="Q111" s="22"/>
      <c r="R111" s="15"/>
      <c r="S111" s="50"/>
      <c r="T111" s="29"/>
      <c r="U111" s="29"/>
      <c r="V111" s="24"/>
    </row>
    <row r="112" spans="1:22" x14ac:dyDescent="0.25">
      <c r="A112" s="15"/>
      <c r="B112" s="27" t="s">
        <v>94</v>
      </c>
      <c r="C112" s="19">
        <f>SUM(R97:R102)</f>
        <v>561</v>
      </c>
      <c r="D112" s="20"/>
      <c r="E112" s="20"/>
      <c r="F112" s="111" t="s">
        <v>104</v>
      </c>
      <c r="G112" s="123"/>
      <c r="H112" s="123"/>
      <c r="I112" s="123"/>
      <c r="J112" s="124">
        <v>596</v>
      </c>
      <c r="K112" s="125"/>
      <c r="L112" s="125"/>
      <c r="M112" s="126"/>
      <c r="N112" s="23"/>
      <c r="O112" s="111">
        <f t="shared" si="4"/>
        <v>-35</v>
      </c>
      <c r="P112" s="112"/>
      <c r="Q112" s="22"/>
      <c r="R112" s="15"/>
      <c r="S112" s="50"/>
      <c r="T112" s="29"/>
      <c r="U112" s="29"/>
      <c r="V112" s="24"/>
    </row>
    <row r="113" spans="1:36" ht="15.75" customHeight="1" thickBot="1" x14ac:dyDescent="0.3">
      <c r="A113" s="15"/>
      <c r="B113" s="30" t="s">
        <v>98</v>
      </c>
      <c r="C113" s="25">
        <f>SUM(C109:C112)</f>
        <v>64158</v>
      </c>
      <c r="D113" s="20"/>
      <c r="E113" s="20"/>
      <c r="F113" s="113" t="s">
        <v>115</v>
      </c>
      <c r="G113" s="114"/>
      <c r="H113" s="114"/>
      <c r="I113" s="114"/>
      <c r="J113" s="114">
        <f>SUM(J109:M112)</f>
        <v>63794</v>
      </c>
      <c r="K113" s="114"/>
      <c r="L113" s="114"/>
      <c r="M113" s="115"/>
      <c r="N113" s="23"/>
      <c r="O113" s="116">
        <f t="shared" si="4"/>
        <v>364</v>
      </c>
      <c r="P113" s="117"/>
      <c r="Q113" s="22"/>
      <c r="R113" s="15"/>
      <c r="S113" s="50"/>
      <c r="T113" s="31"/>
      <c r="U113" s="31"/>
      <c r="V113" s="24"/>
    </row>
    <row r="114" spans="1:36" x14ac:dyDescent="0.25">
      <c r="A114" s="15"/>
      <c r="B114" s="32"/>
      <c r="C114" s="24"/>
      <c r="D114" s="20"/>
      <c r="E114" s="22"/>
      <c r="F114" s="22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22"/>
      <c r="R114" s="22"/>
      <c r="T114" s="33"/>
      <c r="U114" s="33"/>
      <c r="V114" s="24"/>
    </row>
    <row r="115" spans="1:36" ht="15.75" thickBot="1" x14ac:dyDescent="0.3">
      <c r="A115" s="15"/>
      <c r="B115" s="32"/>
      <c r="C115" s="24"/>
      <c r="D115" s="20"/>
      <c r="E115" s="22"/>
      <c r="F115" s="2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2"/>
      <c r="R115" s="22"/>
      <c r="T115" s="33"/>
      <c r="U115" s="33"/>
      <c r="V115" s="24"/>
    </row>
    <row r="116" spans="1:36" ht="45.75" thickBot="1" x14ac:dyDescent="0.3">
      <c r="A116" s="88" t="s">
        <v>137</v>
      </c>
      <c r="B116" s="89" t="s">
        <v>138</v>
      </c>
      <c r="C116" s="122" t="s">
        <v>116</v>
      </c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76" t="s">
        <v>111</v>
      </c>
      <c r="S116" s="62"/>
      <c r="T116" s="97" t="s">
        <v>112</v>
      </c>
      <c r="U116" s="59"/>
      <c r="V116" s="97" t="s">
        <v>113</v>
      </c>
    </row>
    <row r="117" spans="1:36" ht="15.75" thickBot="1" x14ac:dyDescent="0.3">
      <c r="A117" s="78">
        <v>921</v>
      </c>
      <c r="B117" s="79" t="s">
        <v>117</v>
      </c>
      <c r="C117" s="119">
        <v>553</v>
      </c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80">
        <f>SUM(C117:Q117)</f>
        <v>553</v>
      </c>
      <c r="S117" s="51"/>
      <c r="T117" s="63">
        <v>0</v>
      </c>
      <c r="U117" s="33"/>
      <c r="V117" s="64">
        <v>0</v>
      </c>
    </row>
    <row r="118" spans="1:36" x14ac:dyDescent="0.25">
      <c r="A118" s="15"/>
      <c r="B118" s="32"/>
      <c r="C118" s="24"/>
      <c r="D118" s="20"/>
      <c r="E118" s="22"/>
      <c r="F118" s="2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2"/>
      <c r="R118" s="22"/>
      <c r="T118" s="33"/>
      <c r="U118" s="33"/>
      <c r="V118" s="24"/>
    </row>
    <row r="119" spans="1:36" ht="15.75" thickBot="1" x14ac:dyDescent="0.3">
      <c r="A119" s="15"/>
      <c r="B119" s="32"/>
      <c r="C119" s="24"/>
      <c r="D119" s="20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T119" s="20"/>
      <c r="U119" s="24"/>
      <c r="V119" s="20"/>
    </row>
    <row r="120" spans="1:36" ht="28.5" customHeight="1" x14ac:dyDescent="0.25">
      <c r="A120" s="88" t="s">
        <v>137</v>
      </c>
      <c r="B120" s="89" t="s">
        <v>139</v>
      </c>
      <c r="C120" s="94" t="s">
        <v>86</v>
      </c>
      <c r="D120" s="94" t="s">
        <v>93</v>
      </c>
      <c r="E120" s="94">
        <v>1</v>
      </c>
      <c r="F120" s="94">
        <v>2</v>
      </c>
      <c r="G120" s="94">
        <v>3</v>
      </c>
      <c r="H120" s="94">
        <v>4</v>
      </c>
      <c r="I120" s="94">
        <v>5</v>
      </c>
      <c r="J120" s="94">
        <v>6</v>
      </c>
      <c r="K120" s="89">
        <v>7</v>
      </c>
      <c r="L120" s="94">
        <v>8</v>
      </c>
      <c r="M120" s="94">
        <v>9</v>
      </c>
      <c r="N120" s="94">
        <v>10</v>
      </c>
      <c r="O120" s="94">
        <v>11</v>
      </c>
      <c r="P120" s="94">
        <v>12</v>
      </c>
      <c r="Q120" s="94" t="s">
        <v>3</v>
      </c>
      <c r="R120" s="76" t="s">
        <v>111</v>
      </c>
      <c r="S120" s="62"/>
      <c r="T120" s="96" t="s">
        <v>112</v>
      </c>
      <c r="U120" s="59"/>
      <c r="V120" s="96" t="s">
        <v>113</v>
      </c>
      <c r="X120" s="77"/>
      <c r="Y120" s="77"/>
      <c r="Z120" s="77"/>
      <c r="AA120" s="77"/>
      <c r="AB120" s="77"/>
      <c r="AC120" s="57"/>
      <c r="AD120" s="77"/>
      <c r="AE120" s="77"/>
      <c r="AF120" s="77"/>
      <c r="AG120" s="77"/>
      <c r="AH120" s="77"/>
      <c r="AI120" s="77"/>
      <c r="AJ120" s="62"/>
    </row>
    <row r="121" spans="1:36" x14ac:dyDescent="0.25">
      <c r="A121" s="81">
        <v>608</v>
      </c>
      <c r="B121" s="87" t="s">
        <v>88</v>
      </c>
      <c r="C121" s="41"/>
      <c r="D121" s="17"/>
      <c r="E121" s="41"/>
      <c r="F121" s="41"/>
      <c r="G121" s="41"/>
      <c r="H121" s="41"/>
      <c r="I121" s="41"/>
      <c r="J121" s="41"/>
      <c r="K121" s="41"/>
      <c r="L121" s="41"/>
      <c r="M121" s="84">
        <v>43</v>
      </c>
      <c r="N121" s="84">
        <v>53</v>
      </c>
      <c r="O121" s="84">
        <v>44</v>
      </c>
      <c r="P121" s="84">
        <v>52</v>
      </c>
      <c r="Q121" s="43"/>
      <c r="R121" s="65">
        <f t="shared" ref="R121:R129" si="5">SUM(C121:Q121)</f>
        <v>192</v>
      </c>
      <c r="S121" s="52"/>
      <c r="T121" s="45"/>
      <c r="U121" s="26"/>
      <c r="V121" s="45"/>
    </row>
    <row r="122" spans="1:36" x14ac:dyDescent="0.25">
      <c r="A122" s="81">
        <v>278</v>
      </c>
      <c r="B122" s="90" t="s">
        <v>89</v>
      </c>
      <c r="C122" s="41"/>
      <c r="D122" s="84">
        <v>28</v>
      </c>
      <c r="E122" s="84">
        <v>45</v>
      </c>
      <c r="F122" s="84">
        <v>34</v>
      </c>
      <c r="G122" s="84">
        <v>35</v>
      </c>
      <c r="H122" s="84">
        <v>46</v>
      </c>
      <c r="I122" s="84">
        <v>34</v>
      </c>
      <c r="J122" s="84">
        <v>40</v>
      </c>
      <c r="K122" s="41"/>
      <c r="L122" s="41"/>
      <c r="M122" s="41"/>
      <c r="N122" s="41"/>
      <c r="O122" s="41"/>
      <c r="P122" s="41"/>
      <c r="Q122" s="42"/>
      <c r="R122" s="65">
        <f t="shared" si="5"/>
        <v>262</v>
      </c>
      <c r="S122" s="52"/>
      <c r="T122" s="45"/>
      <c r="U122" s="26"/>
      <c r="V122" s="45"/>
    </row>
    <row r="123" spans="1:36" x14ac:dyDescent="0.25">
      <c r="A123" s="81">
        <v>610</v>
      </c>
      <c r="B123" s="87" t="s">
        <v>100</v>
      </c>
      <c r="C123" s="41"/>
      <c r="D123" s="17"/>
      <c r="E123" s="41"/>
      <c r="F123" s="41"/>
      <c r="G123" s="41"/>
      <c r="H123" s="41"/>
      <c r="I123" s="41"/>
      <c r="J123" s="41"/>
      <c r="K123" s="41"/>
      <c r="L123" s="41"/>
      <c r="M123" s="84">
        <v>13</v>
      </c>
      <c r="N123" s="84">
        <v>28</v>
      </c>
      <c r="O123" s="84">
        <v>28</v>
      </c>
      <c r="P123" s="84">
        <v>27</v>
      </c>
      <c r="Q123" s="43"/>
      <c r="R123" s="65">
        <f t="shared" si="5"/>
        <v>96</v>
      </c>
      <c r="S123" s="52"/>
      <c r="T123" s="45"/>
      <c r="U123" s="26"/>
      <c r="V123" s="45"/>
    </row>
    <row r="124" spans="1:36" x14ac:dyDescent="0.25">
      <c r="A124" s="82">
        <v>318</v>
      </c>
      <c r="B124" s="87" t="s">
        <v>101</v>
      </c>
      <c r="C124" s="41"/>
      <c r="D124" s="84">
        <v>77</v>
      </c>
      <c r="E124" s="84">
        <v>108</v>
      </c>
      <c r="F124" s="84">
        <v>108</v>
      </c>
      <c r="G124" s="84">
        <v>109</v>
      </c>
      <c r="H124" s="84">
        <v>109</v>
      </c>
      <c r="I124" s="41"/>
      <c r="J124" s="41"/>
      <c r="K124" s="41"/>
      <c r="L124" s="41"/>
      <c r="M124" s="41"/>
      <c r="N124" s="41"/>
      <c r="O124" s="41"/>
      <c r="P124" s="41"/>
      <c r="Q124" s="42"/>
      <c r="R124" s="65">
        <f t="shared" si="5"/>
        <v>511</v>
      </c>
      <c r="S124" s="52"/>
      <c r="T124" s="45"/>
      <c r="U124" s="26"/>
      <c r="V124" s="45"/>
    </row>
    <row r="125" spans="1:36" x14ac:dyDescent="0.25">
      <c r="A125" s="82">
        <v>320</v>
      </c>
      <c r="B125" s="87" t="s">
        <v>102</v>
      </c>
      <c r="C125" s="41"/>
      <c r="D125" s="17"/>
      <c r="E125" s="41"/>
      <c r="F125" s="41"/>
      <c r="G125" s="41"/>
      <c r="H125" s="41"/>
      <c r="I125" s="84">
        <v>138</v>
      </c>
      <c r="J125" s="84">
        <v>173</v>
      </c>
      <c r="K125" s="84">
        <v>149</v>
      </c>
      <c r="L125" s="84">
        <v>145</v>
      </c>
      <c r="M125" s="41"/>
      <c r="N125" s="41"/>
      <c r="O125" s="41"/>
      <c r="P125" s="41"/>
      <c r="Q125" s="42"/>
      <c r="R125" s="65">
        <f t="shared" si="5"/>
        <v>605</v>
      </c>
      <c r="S125" s="52"/>
      <c r="T125" s="45"/>
      <c r="U125" s="26"/>
      <c r="V125" s="45"/>
    </row>
    <row r="126" spans="1:36" x14ac:dyDescent="0.25">
      <c r="A126" s="82">
        <v>312</v>
      </c>
      <c r="B126" s="87" t="s">
        <v>103</v>
      </c>
      <c r="C126" s="41"/>
      <c r="D126" s="17"/>
      <c r="E126" s="41"/>
      <c r="F126" s="41"/>
      <c r="G126" s="41"/>
      <c r="H126" s="41"/>
      <c r="I126" s="41"/>
      <c r="J126" s="41"/>
      <c r="K126" s="41"/>
      <c r="L126" s="41"/>
      <c r="M126" s="84">
        <v>92</v>
      </c>
      <c r="N126" s="84">
        <v>117</v>
      </c>
      <c r="O126" s="84">
        <v>62</v>
      </c>
      <c r="P126" s="84">
        <v>40</v>
      </c>
      <c r="Q126" s="43"/>
      <c r="R126" s="65">
        <f t="shared" si="5"/>
        <v>311</v>
      </c>
      <c r="S126" s="52"/>
      <c r="T126" s="45"/>
      <c r="U126" s="26"/>
      <c r="V126" s="45"/>
    </row>
    <row r="127" spans="1:36" x14ac:dyDescent="0.25">
      <c r="A127" s="82">
        <v>282</v>
      </c>
      <c r="B127" s="87" t="s">
        <v>90</v>
      </c>
      <c r="C127" s="34">
        <v>1</v>
      </c>
      <c r="D127" s="84">
        <v>54</v>
      </c>
      <c r="E127" s="84">
        <v>46</v>
      </c>
      <c r="F127" s="84">
        <v>42</v>
      </c>
      <c r="G127" s="84">
        <v>39</v>
      </c>
      <c r="H127" s="84">
        <v>31</v>
      </c>
      <c r="I127" s="84">
        <v>31</v>
      </c>
      <c r="J127" s="84">
        <v>33</v>
      </c>
      <c r="K127" s="84">
        <v>27</v>
      </c>
      <c r="L127" s="84">
        <v>45</v>
      </c>
      <c r="M127" s="41"/>
      <c r="N127" s="41"/>
      <c r="O127" s="41"/>
      <c r="P127" s="41"/>
      <c r="Q127" s="42"/>
      <c r="R127" s="65">
        <f t="shared" si="5"/>
        <v>349</v>
      </c>
      <c r="S127" s="52"/>
      <c r="T127" s="45">
        <v>48</v>
      </c>
      <c r="U127" s="26"/>
      <c r="V127" s="45"/>
    </row>
    <row r="128" spans="1:36" x14ac:dyDescent="0.25">
      <c r="A128" s="82">
        <v>281</v>
      </c>
      <c r="B128" s="87" t="s">
        <v>91</v>
      </c>
      <c r="C128" s="34"/>
      <c r="D128" s="18">
        <v>25</v>
      </c>
      <c r="E128" s="84">
        <v>24</v>
      </c>
      <c r="F128" s="84">
        <v>26</v>
      </c>
      <c r="G128" s="84">
        <v>24</v>
      </c>
      <c r="H128" s="84">
        <v>19</v>
      </c>
      <c r="I128" s="84">
        <v>23</v>
      </c>
      <c r="J128" s="41"/>
      <c r="K128" s="41"/>
      <c r="L128" s="41"/>
      <c r="M128" s="41"/>
      <c r="N128" s="41"/>
      <c r="O128" s="41"/>
      <c r="P128" s="41"/>
      <c r="Q128" s="42"/>
      <c r="R128" s="65">
        <f t="shared" si="5"/>
        <v>141</v>
      </c>
      <c r="S128" s="52"/>
      <c r="T128" s="45">
        <v>36</v>
      </c>
      <c r="U128" s="26"/>
      <c r="V128" s="45"/>
    </row>
    <row r="129" spans="1:22" ht="15.75" thickBot="1" x14ac:dyDescent="0.3">
      <c r="A129" s="82">
        <v>605</v>
      </c>
      <c r="B129" s="87" t="s">
        <v>92</v>
      </c>
      <c r="C129" s="41"/>
      <c r="D129" s="18">
        <v>47</v>
      </c>
      <c r="E129" s="84">
        <v>47</v>
      </c>
      <c r="F129" s="84">
        <v>42</v>
      </c>
      <c r="G129" s="84">
        <v>38</v>
      </c>
      <c r="H129" s="84">
        <v>46</v>
      </c>
      <c r="I129" s="84">
        <v>48</v>
      </c>
      <c r="J129" s="84">
        <v>37</v>
      </c>
      <c r="K129" s="84">
        <v>41</v>
      </c>
      <c r="L129" s="84">
        <v>47</v>
      </c>
      <c r="M129" s="41"/>
      <c r="N129" s="41"/>
      <c r="O129" s="41"/>
      <c r="P129" s="41"/>
      <c r="Q129" s="42"/>
      <c r="R129" s="65">
        <f t="shared" si="5"/>
        <v>393</v>
      </c>
      <c r="S129" s="52"/>
      <c r="T129" s="47"/>
      <c r="U129" s="26"/>
      <c r="V129" s="47"/>
    </row>
    <row r="130" spans="1:22" ht="15.75" thickBot="1" x14ac:dyDescent="0.3">
      <c r="A130" s="78"/>
      <c r="B130" s="91" t="s">
        <v>82</v>
      </c>
      <c r="C130" s="92">
        <f t="shared" ref="C130:Q130" si="6">SUM(C121:C129)</f>
        <v>1</v>
      </c>
      <c r="D130" s="92">
        <f t="shared" si="6"/>
        <v>231</v>
      </c>
      <c r="E130" s="92">
        <f t="shared" si="6"/>
        <v>270</v>
      </c>
      <c r="F130" s="92">
        <f t="shared" si="6"/>
        <v>252</v>
      </c>
      <c r="G130" s="92">
        <f t="shared" si="6"/>
        <v>245</v>
      </c>
      <c r="H130" s="92">
        <f t="shared" si="6"/>
        <v>251</v>
      </c>
      <c r="I130" s="92">
        <f t="shared" si="6"/>
        <v>274</v>
      </c>
      <c r="J130" s="92">
        <f t="shared" si="6"/>
        <v>283</v>
      </c>
      <c r="K130" s="92">
        <f t="shared" si="6"/>
        <v>217</v>
      </c>
      <c r="L130" s="92">
        <f t="shared" si="6"/>
        <v>237</v>
      </c>
      <c r="M130" s="92">
        <f t="shared" si="6"/>
        <v>148</v>
      </c>
      <c r="N130" s="92">
        <f t="shared" si="6"/>
        <v>198</v>
      </c>
      <c r="O130" s="92">
        <f t="shared" si="6"/>
        <v>134</v>
      </c>
      <c r="P130" s="92">
        <f t="shared" si="6"/>
        <v>119</v>
      </c>
      <c r="Q130" s="92">
        <f t="shared" si="6"/>
        <v>0</v>
      </c>
      <c r="R130" s="93">
        <f>SUM(C130:Q130)</f>
        <v>2860</v>
      </c>
      <c r="S130" s="52"/>
      <c r="T130" s="68">
        <f>SUM(T121:T129)</f>
        <v>84</v>
      </c>
      <c r="U130" s="26"/>
      <c r="V130" s="69">
        <v>0</v>
      </c>
    </row>
    <row r="131" spans="1:22" x14ac:dyDescent="0.25">
      <c r="A131" s="15"/>
      <c r="B131" s="35"/>
      <c r="C131" s="36"/>
      <c r="D131" s="37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110"/>
      <c r="P131" s="110"/>
      <c r="Q131" s="38"/>
      <c r="R131" s="22"/>
      <c r="T131" s="15"/>
      <c r="U131" s="50"/>
      <c r="V131" s="15"/>
    </row>
    <row r="132" spans="1:22" ht="15.75" thickBot="1" x14ac:dyDescent="0.3">
      <c r="A132" s="15"/>
      <c r="B132" s="39"/>
      <c r="C132" s="36"/>
      <c r="D132" s="37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40"/>
      <c r="R132" s="22"/>
      <c r="T132" s="15"/>
      <c r="U132" s="50"/>
      <c r="V132" s="15"/>
    </row>
    <row r="133" spans="1:22" ht="67.5" customHeight="1" thickBot="1" x14ac:dyDescent="0.3">
      <c r="A133" s="104" t="s">
        <v>118</v>
      </c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6"/>
      <c r="R133" s="75" t="s">
        <v>111</v>
      </c>
      <c r="S133" s="62"/>
      <c r="T133" s="95" t="s">
        <v>112</v>
      </c>
      <c r="U133" s="59"/>
      <c r="V133" s="95" t="s">
        <v>113</v>
      </c>
    </row>
    <row r="134" spans="1:22" ht="24.75" customHeight="1" thickBot="1" x14ac:dyDescent="0.3">
      <c r="A134" s="10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9"/>
      <c r="R134" s="83">
        <f>(R105+R117+R130)</f>
        <v>67571</v>
      </c>
      <c r="S134" s="66"/>
      <c r="T134" s="67">
        <f>(T105+T130)</f>
        <v>254</v>
      </c>
      <c r="U134" s="66"/>
      <c r="V134" s="67">
        <f>(V105+V130)</f>
        <v>31</v>
      </c>
    </row>
    <row r="135" spans="1:22" ht="15.75" x14ac:dyDescent="0.25"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7"/>
      <c r="S135" s="56"/>
    </row>
    <row r="138" spans="1:22" x14ac:dyDescent="0.25">
      <c r="T138"/>
      <c r="U138" s="60"/>
      <c r="V138"/>
    </row>
    <row r="139" spans="1:22" x14ac:dyDescent="0.25">
      <c r="T139"/>
      <c r="U139" s="60"/>
      <c r="V139"/>
    </row>
  </sheetData>
  <mergeCells count="25">
    <mergeCell ref="A1:V2"/>
    <mergeCell ref="C116:Q116"/>
    <mergeCell ref="F109:I109"/>
    <mergeCell ref="J109:M109"/>
    <mergeCell ref="O109:P109"/>
    <mergeCell ref="F110:I110"/>
    <mergeCell ref="F111:I111"/>
    <mergeCell ref="F112:I112"/>
    <mergeCell ref="J110:M110"/>
    <mergeCell ref="J111:M111"/>
    <mergeCell ref="J112:M112"/>
    <mergeCell ref="O110:P110"/>
    <mergeCell ref="B108:C108"/>
    <mergeCell ref="F108:M108"/>
    <mergeCell ref="O108:P108"/>
    <mergeCell ref="A133:Q134"/>
    <mergeCell ref="O131:P131"/>
    <mergeCell ref="O111:P111"/>
    <mergeCell ref="O112:P112"/>
    <mergeCell ref="F113:I113"/>
    <mergeCell ref="J113:M113"/>
    <mergeCell ref="O113:P113"/>
    <mergeCell ref="G114:N114"/>
    <mergeCell ref="O114:P114"/>
    <mergeCell ref="C117:Q117"/>
  </mergeCells>
  <pageMargins left="0.7" right="0.7" top="0.75" bottom="0.75" header="0.3" footer="0.3"/>
  <pageSetup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>
      <selection activeCell="C38" sqref="C38"/>
    </sheetView>
  </sheetViews>
  <sheetFormatPr defaultRowHeight="15" x14ac:dyDescent="0.25"/>
  <sheetData>
    <row r="1" spans="1:3" x14ac:dyDescent="0.25">
      <c r="A1" t="s">
        <v>129</v>
      </c>
      <c r="B1" t="s">
        <v>128</v>
      </c>
    </row>
    <row r="2" spans="1:3" x14ac:dyDescent="0.25">
      <c r="A2" s="71">
        <v>222</v>
      </c>
      <c r="B2">
        <v>1</v>
      </c>
      <c r="C2" s="71">
        <v>222</v>
      </c>
    </row>
    <row r="3" spans="1:3" x14ac:dyDescent="0.25">
      <c r="A3" s="71">
        <v>230</v>
      </c>
      <c r="B3">
        <v>8</v>
      </c>
      <c r="C3" s="71">
        <v>230</v>
      </c>
    </row>
    <row r="4" spans="1:3" x14ac:dyDescent="0.25">
      <c r="A4" s="71">
        <v>232</v>
      </c>
      <c r="B4">
        <v>3</v>
      </c>
      <c r="C4" s="71">
        <v>232</v>
      </c>
    </row>
    <row r="5" spans="1:3" x14ac:dyDescent="0.25">
      <c r="A5" s="71">
        <v>233</v>
      </c>
      <c r="B5">
        <v>2</v>
      </c>
      <c r="C5" s="71">
        <v>233</v>
      </c>
    </row>
    <row r="6" spans="1:3" x14ac:dyDescent="0.25">
      <c r="A6" s="71">
        <v>239</v>
      </c>
      <c r="B6">
        <v>1</v>
      </c>
      <c r="C6" s="71">
        <v>239</v>
      </c>
    </row>
    <row r="7" spans="1:3" x14ac:dyDescent="0.25">
      <c r="A7" s="71">
        <v>251</v>
      </c>
      <c r="B7">
        <v>1</v>
      </c>
      <c r="C7" s="71">
        <v>251</v>
      </c>
    </row>
    <row r="8" spans="1:3" x14ac:dyDescent="0.25">
      <c r="A8" s="71">
        <v>258</v>
      </c>
      <c r="B8">
        <v>1</v>
      </c>
      <c r="C8" s="71">
        <v>258</v>
      </c>
    </row>
    <row r="9" spans="1:3" x14ac:dyDescent="0.25">
      <c r="A9" s="71">
        <v>260</v>
      </c>
      <c r="B9">
        <v>1</v>
      </c>
      <c r="C9" s="71">
        <v>260</v>
      </c>
    </row>
    <row r="10" spans="1:3" x14ac:dyDescent="0.25">
      <c r="A10" s="71">
        <v>261</v>
      </c>
      <c r="B10">
        <v>4</v>
      </c>
      <c r="C10" s="71">
        <v>261</v>
      </c>
    </row>
    <row r="11" spans="1:3" x14ac:dyDescent="0.25">
      <c r="A11" s="71">
        <v>262</v>
      </c>
      <c r="B11">
        <v>3</v>
      </c>
      <c r="C11" s="71">
        <v>262</v>
      </c>
    </row>
    <row r="12" spans="1:3" x14ac:dyDescent="0.25">
      <c r="A12" s="71">
        <v>266</v>
      </c>
      <c r="B12">
        <v>2</v>
      </c>
      <c r="C12" s="71">
        <v>266</v>
      </c>
    </row>
    <row r="13" spans="1:3" x14ac:dyDescent="0.25">
      <c r="A13" s="71">
        <v>267</v>
      </c>
      <c r="B13">
        <v>4</v>
      </c>
      <c r="C13" s="71">
        <v>267</v>
      </c>
    </row>
    <row r="14" spans="1:3" x14ac:dyDescent="0.25">
      <c r="A14" s="71">
        <v>268</v>
      </c>
      <c r="B14">
        <v>13</v>
      </c>
      <c r="C14" s="71">
        <v>268</v>
      </c>
    </row>
    <row r="15" spans="1:3" x14ac:dyDescent="0.25">
      <c r="A15" s="71">
        <v>269</v>
      </c>
      <c r="B15">
        <v>5</v>
      </c>
      <c r="C15" s="71">
        <v>269</v>
      </c>
    </row>
    <row r="16" spans="1:3" x14ac:dyDescent="0.25">
      <c r="A16" s="71">
        <v>270</v>
      </c>
      <c r="B16">
        <v>18</v>
      </c>
      <c r="C16" s="71">
        <v>270</v>
      </c>
    </row>
    <row r="17" spans="1:3" x14ac:dyDescent="0.25">
      <c r="A17" s="71">
        <v>271</v>
      </c>
      <c r="B17">
        <v>2</v>
      </c>
      <c r="C17" s="71">
        <v>271</v>
      </c>
    </row>
    <row r="18" spans="1:3" x14ac:dyDescent="0.25">
      <c r="A18" s="71">
        <v>272</v>
      </c>
      <c r="B18">
        <v>1</v>
      </c>
      <c r="C18" s="71">
        <v>272</v>
      </c>
    </row>
    <row r="19" spans="1:3" x14ac:dyDescent="0.25">
      <c r="A19" s="71">
        <v>275</v>
      </c>
      <c r="B19">
        <v>1</v>
      </c>
      <c r="C19" s="71">
        <v>275</v>
      </c>
    </row>
    <row r="20" spans="1:3" x14ac:dyDescent="0.25">
      <c r="A20" s="71">
        <v>281</v>
      </c>
      <c r="B20">
        <v>38</v>
      </c>
      <c r="C20" s="71">
        <v>281</v>
      </c>
    </row>
    <row r="21" spans="1:3" x14ac:dyDescent="0.25">
      <c r="A21" s="71">
        <v>282</v>
      </c>
      <c r="B21">
        <v>51</v>
      </c>
      <c r="C21" s="71">
        <v>282</v>
      </c>
    </row>
    <row r="22" spans="1:3" x14ac:dyDescent="0.25">
      <c r="A22" s="71">
        <v>504</v>
      </c>
      <c r="B22">
        <v>7</v>
      </c>
      <c r="C22" s="71">
        <v>504</v>
      </c>
    </row>
    <row r="23" spans="1:3" x14ac:dyDescent="0.25">
      <c r="A23" s="71">
        <v>505</v>
      </c>
      <c r="B23">
        <v>1</v>
      </c>
      <c r="C23" s="71">
        <v>505</v>
      </c>
    </row>
    <row r="24" spans="1:3" x14ac:dyDescent="0.25">
      <c r="A24" s="71">
        <v>508</v>
      </c>
      <c r="B24">
        <v>1</v>
      </c>
      <c r="C24" s="71">
        <v>508</v>
      </c>
    </row>
    <row r="25" spans="1:3" x14ac:dyDescent="0.25">
      <c r="A25" s="71">
        <v>510</v>
      </c>
      <c r="B25">
        <v>3</v>
      </c>
      <c r="C25" s="71">
        <v>510</v>
      </c>
    </row>
    <row r="26" spans="1:3" x14ac:dyDescent="0.25">
      <c r="A26" s="71">
        <v>609</v>
      </c>
      <c r="B26">
        <v>1</v>
      </c>
      <c r="C26" s="71">
        <v>609</v>
      </c>
    </row>
    <row r="27" spans="1:3" x14ac:dyDescent="0.25">
      <c r="A27" s="71">
        <v>901</v>
      </c>
      <c r="B27">
        <v>10</v>
      </c>
      <c r="C27" s="71">
        <v>901</v>
      </c>
    </row>
    <row r="28" spans="1:3" x14ac:dyDescent="0.25">
      <c r="A28" s="71">
        <v>902</v>
      </c>
      <c r="B28">
        <v>5</v>
      </c>
      <c r="C28" s="71">
        <v>902</v>
      </c>
    </row>
    <row r="29" spans="1:3" x14ac:dyDescent="0.25">
      <c r="A29" s="71">
        <v>975</v>
      </c>
      <c r="B29">
        <v>7</v>
      </c>
      <c r="C29" s="71">
        <v>975</v>
      </c>
    </row>
    <row r="30" spans="1:3" x14ac:dyDescent="0.25">
      <c r="A30" t="s">
        <v>130</v>
      </c>
      <c r="B30">
        <v>195</v>
      </c>
      <c r="C30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11604b0148c603fb2a93b88cbdb00cd1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612ccf9234e2e3ba81063eb5dde99918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F325B9-0434-46FA-BC1D-EDC2393CEB6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96260ddf-adb1-46bf-9390-dc9a4558f5e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facdb51-5a5c-4130-9ce7-d226f3f19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09C9BF-EFD1-4F95-8BC6-1C7D4D1FB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2F7FB-A67D-4074-8207-EB575DD1AA3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5253303-2C1D-46A5-8210-355DF0D05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2018-2019 Oct 1st Counts</vt:lpstr>
      <vt:lpstr>Sheet2</vt:lpstr>
      <vt:lpstr>'2018-2019 Oct 1st Counts'!Print_Area</vt:lpstr>
      <vt:lpstr>'2018-2019 Oct 1st Counts'!Print_Titles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Kimball, Jennifer</dc:creator>
  <cp:lastModifiedBy>Magana, Teresa</cp:lastModifiedBy>
  <cp:lastPrinted>2018-11-07T22:39:14Z</cp:lastPrinted>
  <dcterms:created xsi:type="dcterms:W3CDTF">2014-08-07T16:27:48Z</dcterms:created>
  <dcterms:modified xsi:type="dcterms:W3CDTF">2021-08-04T15:56:11Z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4118500.00000000</vt:lpwstr>
  </property>
</Properties>
</file>